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Q:\Events\Tammy Berry Commercial Academy\"/>
    </mc:Choice>
  </mc:AlternateContent>
  <bookViews>
    <workbookView xWindow="0" yWindow="0" windowWidth="20430" windowHeight="7035"/>
  </bookViews>
  <sheets>
    <sheet name="Actual" sheetId="1" r:id="rId1"/>
    <sheet name="mortgage" sheetId="2" r:id="rId2"/>
  </sheets>
  <calcPr calcId="171027"/>
</workbook>
</file>

<file path=xl/calcChain.xml><?xml version="1.0" encoding="utf-8"?>
<calcChain xmlns="http://schemas.openxmlformats.org/spreadsheetml/2006/main">
  <c r="A9" i="2" l="1"/>
  <c r="A10" i="2" s="1"/>
  <c r="C8" i="2"/>
  <c r="B8" i="2"/>
  <c r="D8" i="2" s="1"/>
  <c r="A8" i="2"/>
  <c r="C7" i="2"/>
  <c r="B7" i="2"/>
  <c r="D7" i="2" s="1"/>
  <c r="C6" i="2"/>
  <c r="B6" i="2"/>
  <c r="D2" i="2"/>
  <c r="I39" i="1" s="1"/>
  <c r="I38" i="1" s="1"/>
  <c r="I35" i="1" s="1"/>
  <c r="F75" i="1"/>
  <c r="E75" i="1"/>
  <c r="D75" i="1"/>
  <c r="C75" i="1"/>
  <c r="D46" i="1"/>
  <c r="I30" i="1" s="1"/>
  <c r="B28" i="1"/>
  <c r="F27" i="1"/>
  <c r="F28" i="1" s="1"/>
  <c r="I24" i="1" s="1"/>
  <c r="F26" i="1"/>
  <c r="F25" i="1"/>
  <c r="F24" i="1"/>
  <c r="H21" i="1"/>
  <c r="G20" i="1"/>
  <c r="A11" i="2" l="1"/>
  <c r="B10" i="2"/>
  <c r="C10" i="2"/>
  <c r="I27" i="1"/>
  <c r="I28" i="1" s="1"/>
  <c r="I29" i="1" s="1"/>
  <c r="I31" i="1" s="1"/>
  <c r="B9" i="2"/>
  <c r="C9" i="2"/>
  <c r="F46" i="1"/>
  <c r="D6" i="2"/>
  <c r="I36" i="1" l="1"/>
  <c r="I32" i="1" s="1"/>
  <c r="I33" i="1"/>
  <c r="I34" i="1"/>
  <c r="D9" i="2"/>
  <c r="A12" i="2"/>
  <c r="C11" i="2"/>
  <c r="B11" i="2"/>
  <c r="D10" i="2"/>
  <c r="A13" i="2" l="1"/>
  <c r="C12" i="2"/>
  <c r="B12" i="2"/>
  <c r="D11" i="2"/>
  <c r="D12" i="2" l="1"/>
  <c r="A14" i="2"/>
  <c r="C13" i="2"/>
  <c r="B13" i="2"/>
  <c r="D13" i="2" s="1"/>
  <c r="A15" i="2" l="1"/>
  <c r="B14" i="2"/>
  <c r="C14" i="2"/>
  <c r="A16" i="2" l="1"/>
  <c r="C15" i="2"/>
  <c r="B15" i="2"/>
  <c r="D15" i="2" s="1"/>
  <c r="D14" i="2"/>
  <c r="A17" i="2" l="1"/>
  <c r="C16" i="2"/>
  <c r="B16" i="2"/>
  <c r="D16" i="2" s="1"/>
  <c r="A18" i="2" l="1"/>
  <c r="C17" i="2"/>
  <c r="I40" i="1" s="1"/>
  <c r="B17" i="2"/>
  <c r="D17" i="2" s="1"/>
  <c r="A19" i="2" l="1"/>
  <c r="B18" i="2"/>
  <c r="C18" i="2"/>
  <c r="D18" i="2" l="1"/>
  <c r="A20" i="2"/>
  <c r="C19" i="2"/>
  <c r="B19" i="2"/>
  <c r="D19" i="2" s="1"/>
  <c r="A21" i="2" l="1"/>
  <c r="C20" i="2"/>
  <c r="B20" i="2"/>
  <c r="D20" i="2" s="1"/>
  <c r="A22" i="2" l="1"/>
  <c r="C21" i="2"/>
  <c r="B21" i="2"/>
  <c r="D21" i="2" s="1"/>
  <c r="C22" i="2" l="1"/>
  <c r="A23" i="2"/>
  <c r="B22" i="2"/>
  <c r="D22" i="2" l="1"/>
  <c r="A24" i="2"/>
  <c r="C23" i="2"/>
  <c r="B23" i="2"/>
  <c r="D23" i="2" s="1"/>
  <c r="A25" i="2" l="1"/>
  <c r="C24" i="2"/>
  <c r="B24" i="2"/>
  <c r="D24" i="2" s="1"/>
  <c r="A26" i="2" l="1"/>
  <c r="C25" i="2"/>
  <c r="B25" i="2"/>
  <c r="D25" i="2" l="1"/>
  <c r="B26" i="2"/>
  <c r="D26" i="2" s="1"/>
  <c r="C26" i="2"/>
  <c r="A27" i="2"/>
  <c r="A28" i="2" l="1"/>
  <c r="B27" i="2"/>
  <c r="D27" i="2" s="1"/>
  <c r="C27" i="2"/>
  <c r="A29" i="2" l="1"/>
  <c r="C28" i="2"/>
  <c r="B28" i="2"/>
  <c r="D28" i="2" s="1"/>
  <c r="A30" i="2" l="1"/>
  <c r="C29" i="2"/>
  <c r="B29" i="2"/>
  <c r="D29" i="2" s="1"/>
  <c r="A31" i="2" l="1"/>
  <c r="C30" i="2"/>
  <c r="B30" i="2"/>
  <c r="D30" i="2" s="1"/>
  <c r="A32" i="2" l="1"/>
  <c r="C31" i="2"/>
  <c r="B31" i="2"/>
  <c r="D31" i="2" s="1"/>
  <c r="A33" i="2" l="1"/>
  <c r="C32" i="2"/>
  <c r="B32" i="2"/>
  <c r="D32" i="2" s="1"/>
  <c r="A34" i="2" l="1"/>
  <c r="C33" i="2"/>
  <c r="B33" i="2"/>
  <c r="D33" i="2" s="1"/>
  <c r="A35" i="2" l="1"/>
  <c r="C34" i="2"/>
  <c r="B34" i="2"/>
  <c r="D34" i="2" s="1"/>
  <c r="A36" i="2" l="1"/>
  <c r="C35" i="2"/>
  <c r="B35" i="2"/>
  <c r="D35" i="2" s="1"/>
  <c r="A37" i="2" l="1"/>
  <c r="C36" i="2"/>
  <c r="B36" i="2"/>
  <c r="D36" i="2" s="1"/>
  <c r="A38" i="2" l="1"/>
  <c r="C37" i="2"/>
  <c r="B37" i="2"/>
  <c r="D37" i="2" s="1"/>
  <c r="A39" i="2" l="1"/>
  <c r="C38" i="2"/>
  <c r="B38" i="2"/>
  <c r="D38" i="2" s="1"/>
  <c r="A40" i="2" l="1"/>
  <c r="C39" i="2"/>
  <c r="B39" i="2"/>
  <c r="D39" i="2" s="1"/>
  <c r="A41" i="2" l="1"/>
  <c r="C40" i="2"/>
  <c r="B40" i="2"/>
  <c r="D40" i="2" s="1"/>
  <c r="A42" i="2" l="1"/>
  <c r="C41" i="2"/>
  <c r="B41" i="2"/>
  <c r="D41" i="2" s="1"/>
  <c r="A43" i="2" l="1"/>
  <c r="C42" i="2"/>
  <c r="B42" i="2"/>
  <c r="D42" i="2" s="1"/>
  <c r="A44" i="2" l="1"/>
  <c r="C43" i="2"/>
  <c r="B43" i="2"/>
  <c r="D43" i="2" s="1"/>
  <c r="A45" i="2" l="1"/>
  <c r="C44" i="2"/>
  <c r="B44" i="2"/>
  <c r="D44" i="2" s="1"/>
  <c r="A46" i="2" l="1"/>
  <c r="C45" i="2"/>
  <c r="B45" i="2"/>
  <c r="D45" i="2" s="1"/>
  <c r="A47" i="2" l="1"/>
  <c r="C46" i="2"/>
  <c r="B46" i="2"/>
  <c r="D46" i="2" s="1"/>
  <c r="A48" i="2" l="1"/>
  <c r="C47" i="2"/>
  <c r="B47" i="2"/>
  <c r="D47" i="2" s="1"/>
  <c r="A49" i="2" l="1"/>
  <c r="C48" i="2"/>
  <c r="B48" i="2"/>
  <c r="D48" i="2" s="1"/>
  <c r="A50" i="2" l="1"/>
  <c r="C49" i="2"/>
  <c r="B49" i="2"/>
  <c r="D49" i="2" s="1"/>
  <c r="A51" i="2" l="1"/>
  <c r="C50" i="2"/>
  <c r="B50" i="2"/>
  <c r="D50" i="2" s="1"/>
  <c r="A52" i="2" l="1"/>
  <c r="C51" i="2"/>
  <c r="B51" i="2"/>
  <c r="D51" i="2" s="1"/>
  <c r="A53" i="2" l="1"/>
  <c r="C52" i="2"/>
  <c r="B52" i="2"/>
  <c r="D52" i="2" s="1"/>
  <c r="A54" i="2" l="1"/>
  <c r="C53" i="2"/>
  <c r="B53" i="2"/>
  <c r="D53" i="2" s="1"/>
  <c r="A55" i="2" l="1"/>
  <c r="C54" i="2"/>
  <c r="B54" i="2"/>
  <c r="D54" i="2" s="1"/>
  <c r="A56" i="2" l="1"/>
  <c r="C55" i="2"/>
  <c r="B55" i="2"/>
  <c r="D55" i="2" s="1"/>
  <c r="A57" i="2" l="1"/>
  <c r="C56" i="2"/>
  <c r="B56" i="2"/>
  <c r="D56" i="2" s="1"/>
  <c r="A58" i="2" l="1"/>
  <c r="C57" i="2"/>
  <c r="B57" i="2"/>
  <c r="D57" i="2" s="1"/>
  <c r="A59" i="2" l="1"/>
  <c r="C58" i="2"/>
  <c r="B58" i="2"/>
  <c r="D58" i="2" s="1"/>
  <c r="A60" i="2" l="1"/>
  <c r="C59" i="2"/>
  <c r="B59" i="2"/>
  <c r="D59" i="2" s="1"/>
  <c r="A61" i="2" l="1"/>
  <c r="C60" i="2"/>
  <c r="B60" i="2"/>
  <c r="D60" i="2" s="1"/>
  <c r="A62" i="2" l="1"/>
  <c r="C61" i="2"/>
  <c r="B61" i="2"/>
  <c r="D61" i="2" s="1"/>
  <c r="A63" i="2" l="1"/>
  <c r="C62" i="2"/>
  <c r="B62" i="2"/>
  <c r="D62" i="2" s="1"/>
  <c r="A64" i="2" l="1"/>
  <c r="C63" i="2"/>
  <c r="B63" i="2"/>
  <c r="D63" i="2" s="1"/>
  <c r="A65" i="2" l="1"/>
  <c r="C64" i="2"/>
  <c r="B64" i="2"/>
  <c r="D64" i="2" s="1"/>
  <c r="A66" i="2" l="1"/>
  <c r="C65" i="2"/>
  <c r="B65" i="2"/>
  <c r="D65" i="2" s="1"/>
  <c r="A67" i="2" l="1"/>
  <c r="B66" i="2"/>
  <c r="C66" i="2"/>
  <c r="D66" i="2" l="1"/>
  <c r="A68" i="2"/>
  <c r="C67" i="2"/>
  <c r="B67" i="2"/>
  <c r="D67" i="2" s="1"/>
  <c r="A69" i="2" l="1"/>
  <c r="C68" i="2"/>
  <c r="B68" i="2"/>
  <c r="D68" i="2" s="1"/>
  <c r="A70" i="2" l="1"/>
  <c r="C69" i="2"/>
  <c r="B69" i="2"/>
  <c r="D69" i="2" s="1"/>
  <c r="A71" i="2" l="1"/>
  <c r="C70" i="2"/>
  <c r="B70" i="2"/>
  <c r="D70" i="2" s="1"/>
  <c r="A72" i="2" l="1"/>
  <c r="C71" i="2"/>
  <c r="B71" i="2"/>
  <c r="D71" i="2" s="1"/>
  <c r="A73" i="2" l="1"/>
  <c r="C72" i="2"/>
  <c r="B72" i="2"/>
  <c r="D72" i="2" l="1"/>
  <c r="A74" i="2"/>
  <c r="C73" i="2"/>
  <c r="B73" i="2"/>
  <c r="D73" i="2" s="1"/>
  <c r="A75" i="2" l="1"/>
  <c r="C74" i="2"/>
  <c r="B74" i="2"/>
  <c r="D74" i="2" s="1"/>
  <c r="A76" i="2" l="1"/>
  <c r="C75" i="2"/>
  <c r="B75" i="2"/>
  <c r="D75" i="2" s="1"/>
  <c r="A77" i="2" l="1"/>
  <c r="C76" i="2"/>
  <c r="B76" i="2"/>
  <c r="D76" i="2" s="1"/>
  <c r="A78" i="2" l="1"/>
  <c r="C77" i="2"/>
  <c r="B77" i="2"/>
  <c r="D77" i="2" s="1"/>
  <c r="A79" i="2" l="1"/>
  <c r="C78" i="2"/>
  <c r="B78" i="2"/>
  <c r="D78" i="2" s="1"/>
  <c r="A80" i="2" l="1"/>
  <c r="C79" i="2"/>
  <c r="B79" i="2"/>
  <c r="D79" i="2" s="1"/>
  <c r="A81" i="2" l="1"/>
  <c r="C80" i="2"/>
  <c r="B80" i="2"/>
  <c r="D80" i="2" s="1"/>
  <c r="A82" i="2" l="1"/>
  <c r="C81" i="2"/>
  <c r="B81" i="2"/>
  <c r="D81" i="2" s="1"/>
  <c r="A83" i="2" l="1"/>
  <c r="B82" i="2"/>
  <c r="C82" i="2"/>
  <c r="A84" i="2" l="1"/>
  <c r="C83" i="2"/>
  <c r="B83" i="2"/>
  <c r="D83" i="2" s="1"/>
  <c r="D82" i="2"/>
  <c r="A85" i="2" l="1"/>
  <c r="C84" i="2"/>
  <c r="B84" i="2"/>
  <c r="D84" i="2" s="1"/>
  <c r="A86" i="2" l="1"/>
  <c r="C85" i="2"/>
  <c r="B85" i="2"/>
  <c r="D85" i="2" s="1"/>
  <c r="C86" i="2" l="1"/>
  <c r="A87" i="2"/>
  <c r="B86" i="2"/>
  <c r="D86" i="2" l="1"/>
  <c r="A88" i="2"/>
  <c r="C87" i="2"/>
  <c r="B87" i="2"/>
  <c r="D87" i="2" s="1"/>
  <c r="A89" i="2" l="1"/>
  <c r="C88" i="2"/>
  <c r="B88" i="2"/>
  <c r="D88" i="2" s="1"/>
  <c r="A90" i="2" l="1"/>
  <c r="C89" i="2"/>
  <c r="B89" i="2"/>
  <c r="D89" i="2" s="1"/>
  <c r="A91" i="2" l="1"/>
  <c r="B90" i="2"/>
  <c r="C90" i="2"/>
  <c r="D90" i="2" l="1"/>
  <c r="A92" i="2"/>
  <c r="C91" i="2"/>
  <c r="B91" i="2"/>
  <c r="D91" i="2" l="1"/>
  <c r="A93" i="2"/>
  <c r="C92" i="2"/>
  <c r="B92" i="2"/>
  <c r="D92" i="2" l="1"/>
  <c r="A94" i="2"/>
  <c r="C93" i="2"/>
  <c r="B93" i="2"/>
  <c r="D93" i="2" l="1"/>
  <c r="C94" i="2"/>
  <c r="A95" i="2"/>
  <c r="B94" i="2"/>
  <c r="D94" i="2" s="1"/>
  <c r="A96" i="2" l="1"/>
  <c r="C95" i="2"/>
  <c r="B95" i="2"/>
  <c r="D95" i="2" s="1"/>
  <c r="A97" i="2" l="1"/>
  <c r="C96" i="2"/>
  <c r="B96" i="2"/>
  <c r="D96" i="2" s="1"/>
  <c r="A98" i="2" l="1"/>
  <c r="C97" i="2"/>
  <c r="B97" i="2"/>
  <c r="D97" i="2" l="1"/>
  <c r="A99" i="2"/>
  <c r="B98" i="2"/>
  <c r="C98" i="2"/>
  <c r="D98" i="2" l="1"/>
  <c r="A100" i="2"/>
  <c r="C99" i="2"/>
  <c r="B99" i="2"/>
  <c r="D99" i="2" s="1"/>
  <c r="A101" i="2" l="1"/>
  <c r="C100" i="2"/>
  <c r="B100" i="2"/>
  <c r="D100" i="2" s="1"/>
  <c r="A102" i="2" l="1"/>
  <c r="C101" i="2"/>
  <c r="B101" i="2"/>
  <c r="D101" i="2" s="1"/>
  <c r="C102" i="2" l="1"/>
  <c r="A103" i="2"/>
  <c r="B102" i="2"/>
  <c r="D102" i="2" s="1"/>
  <c r="A104" i="2" l="1"/>
  <c r="C103" i="2"/>
  <c r="B103" i="2"/>
  <c r="D103" i="2" s="1"/>
  <c r="A105" i="2" l="1"/>
  <c r="C104" i="2"/>
  <c r="B104" i="2"/>
  <c r="D104" i="2" l="1"/>
  <c r="A106" i="2"/>
  <c r="C105" i="2"/>
  <c r="B105" i="2"/>
  <c r="D105" i="2" s="1"/>
  <c r="A107" i="2" l="1"/>
  <c r="B106" i="2"/>
  <c r="C106" i="2"/>
  <c r="D106" i="2" l="1"/>
  <c r="A108" i="2"/>
  <c r="C107" i="2"/>
  <c r="B107" i="2"/>
  <c r="D107" i="2" s="1"/>
  <c r="A109" i="2" l="1"/>
  <c r="C108" i="2"/>
  <c r="B108" i="2"/>
  <c r="D108" i="2" s="1"/>
  <c r="A110" i="2" l="1"/>
  <c r="C109" i="2"/>
  <c r="B109" i="2"/>
  <c r="D109" i="2" l="1"/>
  <c r="A111" i="2"/>
  <c r="C110" i="2"/>
  <c r="B110" i="2"/>
  <c r="D110" i="2" s="1"/>
  <c r="A112" i="2" l="1"/>
  <c r="C111" i="2"/>
  <c r="B111" i="2"/>
  <c r="D111" i="2" l="1"/>
  <c r="A113" i="2"/>
  <c r="C112" i="2"/>
  <c r="B112" i="2"/>
  <c r="D112" i="2" s="1"/>
  <c r="A114" i="2" l="1"/>
  <c r="C113" i="2"/>
  <c r="B113" i="2"/>
  <c r="D113" i="2" s="1"/>
  <c r="A115" i="2" l="1"/>
  <c r="B114" i="2"/>
  <c r="D114" i="2" s="1"/>
  <c r="C114" i="2"/>
  <c r="B115" i="2" l="1"/>
  <c r="D115" i="2" s="1"/>
  <c r="C115" i="2"/>
  <c r="A116" i="2"/>
  <c r="A117" i="2" l="1"/>
  <c r="B116" i="2"/>
  <c r="C116" i="2"/>
  <c r="D116" i="2" l="1"/>
  <c r="A118" i="2"/>
  <c r="C117" i="2"/>
  <c r="B117" i="2"/>
  <c r="D117" i="2" s="1"/>
  <c r="A119" i="2" l="1"/>
  <c r="C118" i="2"/>
  <c r="B118" i="2"/>
  <c r="D118" i="2" l="1"/>
  <c r="A120" i="2"/>
  <c r="C119" i="2"/>
  <c r="B119" i="2"/>
  <c r="D119" i="2" s="1"/>
  <c r="A121" i="2" l="1"/>
  <c r="C120" i="2"/>
  <c r="B120" i="2"/>
  <c r="D120" i="2" s="1"/>
  <c r="A122" i="2" l="1"/>
  <c r="C121" i="2"/>
  <c r="B121" i="2"/>
  <c r="D121" i="2" s="1"/>
  <c r="A123" i="2" l="1"/>
  <c r="C122" i="2"/>
  <c r="B122" i="2"/>
  <c r="D122" i="2" s="1"/>
  <c r="A124" i="2" l="1"/>
  <c r="C123" i="2"/>
  <c r="B123" i="2"/>
  <c r="D123" i="2" s="1"/>
  <c r="A125" i="2" l="1"/>
  <c r="C124" i="2"/>
  <c r="B124" i="2"/>
  <c r="D124" i="2" s="1"/>
  <c r="A126" i="2" l="1"/>
  <c r="C125" i="2"/>
  <c r="B125" i="2"/>
  <c r="D125" i="2" s="1"/>
  <c r="A127" i="2" l="1"/>
  <c r="C126" i="2"/>
  <c r="B126" i="2"/>
  <c r="D126" i="2" s="1"/>
  <c r="A128" i="2" l="1"/>
  <c r="C127" i="2"/>
  <c r="B127" i="2"/>
  <c r="D127" i="2" s="1"/>
  <c r="A129" i="2" l="1"/>
  <c r="C128" i="2"/>
  <c r="B128" i="2"/>
  <c r="D128" i="2" s="1"/>
  <c r="A130" i="2" l="1"/>
  <c r="C129" i="2"/>
  <c r="B129" i="2"/>
  <c r="D129" i="2" s="1"/>
  <c r="A131" i="2" l="1"/>
  <c r="C130" i="2"/>
  <c r="B130" i="2"/>
  <c r="D130" i="2" s="1"/>
  <c r="A132" i="2" l="1"/>
  <c r="B131" i="2"/>
  <c r="C131" i="2"/>
  <c r="A133" i="2" l="1"/>
  <c r="C132" i="2"/>
  <c r="B132" i="2"/>
  <c r="D132" i="2" s="1"/>
  <c r="D131" i="2"/>
  <c r="A134" i="2" l="1"/>
  <c r="C133" i="2"/>
  <c r="B133" i="2"/>
  <c r="D133" i="2" s="1"/>
  <c r="A135" i="2" l="1"/>
  <c r="C134" i="2"/>
  <c r="B134" i="2"/>
  <c r="D134" i="2" s="1"/>
  <c r="A136" i="2" l="1"/>
  <c r="C135" i="2"/>
  <c r="B135" i="2"/>
  <c r="D135" i="2" s="1"/>
  <c r="A137" i="2" l="1"/>
  <c r="C136" i="2"/>
  <c r="B136" i="2"/>
  <c r="D136" i="2" s="1"/>
  <c r="A138" i="2" l="1"/>
  <c r="C137" i="2"/>
  <c r="B137" i="2"/>
  <c r="D137" i="2" s="1"/>
  <c r="A139" i="2" l="1"/>
  <c r="C138" i="2"/>
  <c r="B138" i="2"/>
  <c r="D138" i="2" l="1"/>
  <c r="A140" i="2"/>
  <c r="C139" i="2"/>
  <c r="B139" i="2"/>
  <c r="D139" i="2" s="1"/>
  <c r="A141" i="2" l="1"/>
  <c r="C140" i="2"/>
  <c r="B140" i="2"/>
  <c r="D140" i="2" l="1"/>
  <c r="A142" i="2"/>
  <c r="C141" i="2"/>
  <c r="B141" i="2"/>
  <c r="D141" i="2" s="1"/>
  <c r="A143" i="2" l="1"/>
  <c r="C142" i="2"/>
  <c r="B142" i="2"/>
  <c r="D142" i="2" s="1"/>
  <c r="A144" i="2" l="1"/>
  <c r="C143" i="2"/>
  <c r="B143" i="2"/>
  <c r="D143" i="2" s="1"/>
  <c r="A145" i="2" l="1"/>
  <c r="C144" i="2"/>
  <c r="B144" i="2"/>
  <c r="D144" i="2" s="1"/>
  <c r="A146" i="2" l="1"/>
  <c r="C145" i="2"/>
  <c r="B145" i="2"/>
  <c r="D145" i="2" s="1"/>
  <c r="A147" i="2" l="1"/>
  <c r="C146" i="2"/>
  <c r="B146" i="2"/>
  <c r="D146" i="2" s="1"/>
  <c r="C147" i="2" l="1"/>
  <c r="A148" i="2"/>
  <c r="B147" i="2"/>
  <c r="D147" i="2" s="1"/>
  <c r="A149" i="2" l="1"/>
  <c r="C148" i="2"/>
  <c r="B148" i="2"/>
  <c r="D148" i="2" s="1"/>
  <c r="A150" i="2" l="1"/>
  <c r="C149" i="2"/>
  <c r="B149" i="2"/>
  <c r="D149" i="2" s="1"/>
  <c r="A151" i="2" l="1"/>
  <c r="C150" i="2"/>
  <c r="B150" i="2"/>
  <c r="D150" i="2" s="1"/>
  <c r="A152" i="2" l="1"/>
  <c r="C151" i="2"/>
  <c r="B151" i="2"/>
  <c r="D151" i="2" s="1"/>
  <c r="A153" i="2" l="1"/>
  <c r="C152" i="2"/>
  <c r="B152" i="2"/>
  <c r="D152" i="2" s="1"/>
  <c r="A154" i="2" l="1"/>
  <c r="C153" i="2"/>
  <c r="B153" i="2"/>
  <c r="D153" i="2" s="1"/>
  <c r="A155" i="2" l="1"/>
  <c r="C154" i="2"/>
  <c r="B154" i="2"/>
  <c r="D154" i="2" s="1"/>
  <c r="A156" i="2" l="1"/>
  <c r="C155" i="2"/>
  <c r="B155" i="2"/>
  <c r="D155" i="2" s="1"/>
  <c r="A157" i="2" l="1"/>
  <c r="C156" i="2"/>
  <c r="B156" i="2"/>
  <c r="D156" i="2" s="1"/>
  <c r="A158" i="2" l="1"/>
  <c r="C157" i="2"/>
  <c r="B157" i="2"/>
  <c r="D157" i="2" s="1"/>
  <c r="A159" i="2" l="1"/>
  <c r="C158" i="2"/>
  <c r="B158" i="2"/>
  <c r="D158" i="2" s="1"/>
  <c r="A160" i="2" l="1"/>
  <c r="C159" i="2"/>
  <c r="B159" i="2"/>
  <c r="D159" i="2" s="1"/>
  <c r="A161" i="2" l="1"/>
  <c r="C160" i="2"/>
  <c r="B160" i="2"/>
  <c r="D160" i="2" s="1"/>
  <c r="A162" i="2" l="1"/>
  <c r="C161" i="2"/>
  <c r="B161" i="2"/>
  <c r="D161" i="2" s="1"/>
  <c r="A163" i="2" l="1"/>
  <c r="C162" i="2"/>
  <c r="B162" i="2"/>
  <c r="D162" i="2" s="1"/>
  <c r="A164" i="2" l="1"/>
  <c r="C163" i="2"/>
  <c r="B163" i="2"/>
  <c r="D163" i="2" s="1"/>
  <c r="A165" i="2" l="1"/>
  <c r="C164" i="2"/>
  <c r="B164" i="2"/>
  <c r="D164" i="2" s="1"/>
  <c r="A166" i="2" l="1"/>
  <c r="C165" i="2"/>
  <c r="B165" i="2"/>
  <c r="D165" i="2" s="1"/>
  <c r="A167" i="2" l="1"/>
  <c r="C166" i="2"/>
  <c r="B166" i="2"/>
  <c r="D166" i="2" s="1"/>
  <c r="A168" i="2" l="1"/>
  <c r="C167" i="2"/>
  <c r="B167" i="2"/>
  <c r="D167" i="2" s="1"/>
  <c r="A169" i="2" l="1"/>
  <c r="C168" i="2"/>
  <c r="B168" i="2"/>
  <c r="D168" i="2" s="1"/>
  <c r="A170" i="2" l="1"/>
  <c r="C169" i="2"/>
  <c r="B169" i="2"/>
  <c r="D169" i="2" s="1"/>
  <c r="A171" i="2" l="1"/>
  <c r="C170" i="2"/>
  <c r="B170" i="2"/>
  <c r="D170" i="2" l="1"/>
  <c r="C171" i="2"/>
  <c r="A172" i="2"/>
  <c r="B171" i="2"/>
  <c r="D171" i="2" s="1"/>
  <c r="A173" i="2" l="1"/>
  <c r="C172" i="2"/>
  <c r="B172" i="2"/>
  <c r="D172" i="2" s="1"/>
  <c r="A174" i="2" l="1"/>
  <c r="C173" i="2"/>
  <c r="B173" i="2"/>
  <c r="D173" i="2" s="1"/>
  <c r="A175" i="2" l="1"/>
  <c r="C174" i="2"/>
  <c r="B174" i="2"/>
  <c r="D174" i="2" s="1"/>
  <c r="A176" i="2" l="1"/>
  <c r="C175" i="2"/>
  <c r="B175" i="2"/>
  <c r="D175" i="2" s="1"/>
  <c r="A177" i="2" l="1"/>
  <c r="C176" i="2"/>
  <c r="B176" i="2"/>
  <c r="D176" i="2" s="1"/>
  <c r="A178" i="2" l="1"/>
  <c r="C177" i="2"/>
  <c r="B177" i="2"/>
  <c r="D177" i="2" s="1"/>
  <c r="A179" i="2" l="1"/>
  <c r="C178" i="2"/>
  <c r="B178" i="2"/>
  <c r="D178" i="2" s="1"/>
  <c r="A180" i="2" l="1"/>
  <c r="B179" i="2"/>
  <c r="C179" i="2"/>
  <c r="A181" i="2" l="1"/>
  <c r="C180" i="2"/>
  <c r="B180" i="2"/>
  <c r="D180" i="2" s="1"/>
  <c r="D179" i="2"/>
  <c r="A182" i="2" l="1"/>
  <c r="C181" i="2"/>
  <c r="B181" i="2"/>
  <c r="D181" i="2" s="1"/>
  <c r="A183" i="2" l="1"/>
  <c r="C182" i="2"/>
  <c r="B182" i="2"/>
  <c r="D182" i="2" s="1"/>
  <c r="A184" i="2" l="1"/>
  <c r="C183" i="2"/>
  <c r="B183" i="2"/>
  <c r="D183" i="2" l="1"/>
  <c r="A185" i="2"/>
  <c r="C184" i="2"/>
  <c r="B184" i="2"/>
  <c r="D184" i="2" s="1"/>
  <c r="A186" i="2" l="1"/>
  <c r="C185" i="2"/>
  <c r="B185" i="2"/>
  <c r="D185" i="2" s="1"/>
  <c r="A187" i="2" l="1"/>
  <c r="C186" i="2"/>
  <c r="B186" i="2"/>
  <c r="D186" i="2" s="1"/>
  <c r="A188" i="2" l="1"/>
  <c r="C187" i="2"/>
  <c r="B187" i="2"/>
  <c r="D187" i="2" s="1"/>
  <c r="A189" i="2" l="1"/>
  <c r="C188" i="2"/>
  <c r="B188" i="2"/>
  <c r="D188" i="2" s="1"/>
  <c r="A190" i="2" l="1"/>
  <c r="C189" i="2"/>
  <c r="B189" i="2"/>
  <c r="D189" i="2" s="1"/>
  <c r="A191" i="2" l="1"/>
  <c r="C190" i="2"/>
  <c r="B190" i="2"/>
  <c r="D190" i="2" s="1"/>
  <c r="A192" i="2" l="1"/>
  <c r="C191" i="2"/>
  <c r="B191" i="2"/>
  <c r="D191" i="2" s="1"/>
  <c r="A193" i="2" l="1"/>
  <c r="C192" i="2"/>
  <c r="B192" i="2"/>
  <c r="D192" i="2" s="1"/>
  <c r="A194" i="2" l="1"/>
  <c r="C193" i="2"/>
  <c r="B193" i="2"/>
  <c r="D193" i="2" s="1"/>
  <c r="A195" i="2" l="1"/>
  <c r="C194" i="2"/>
  <c r="B194" i="2"/>
  <c r="D194" i="2" l="1"/>
  <c r="C195" i="2"/>
  <c r="A196" i="2"/>
  <c r="B195" i="2"/>
  <c r="D195" i="2" s="1"/>
  <c r="A197" i="2" l="1"/>
  <c r="C196" i="2"/>
  <c r="B196" i="2"/>
  <c r="D196" i="2" s="1"/>
  <c r="B197" i="2" l="1"/>
  <c r="A198" i="2"/>
  <c r="C197" i="2"/>
  <c r="C198" i="2" l="1"/>
  <c r="B198" i="2"/>
  <c r="A199" i="2"/>
  <c r="D197" i="2"/>
  <c r="D198" i="2" l="1"/>
  <c r="B199" i="2"/>
  <c r="A200" i="2"/>
  <c r="C199" i="2"/>
  <c r="D199" i="2" l="1"/>
  <c r="C200" i="2"/>
  <c r="B200" i="2"/>
  <c r="D200" i="2" s="1"/>
  <c r="A201" i="2"/>
  <c r="B201" i="2" l="1"/>
  <c r="A202" i="2"/>
  <c r="C201" i="2"/>
  <c r="C202" i="2" l="1"/>
  <c r="B202" i="2"/>
  <c r="A203" i="2"/>
  <c r="D201" i="2"/>
  <c r="B203" i="2" l="1"/>
  <c r="D203" i="2" s="1"/>
  <c r="C203" i="2"/>
  <c r="A204" i="2"/>
  <c r="D202" i="2"/>
  <c r="C204" i="2" l="1"/>
  <c r="B204" i="2"/>
  <c r="A205" i="2"/>
  <c r="B205" i="2" l="1"/>
  <c r="A206" i="2"/>
  <c r="C205" i="2"/>
  <c r="D204" i="2"/>
  <c r="C206" i="2" l="1"/>
  <c r="B206" i="2"/>
  <c r="A207" i="2"/>
  <c r="D205" i="2"/>
  <c r="B207" i="2" l="1"/>
  <c r="A208" i="2"/>
  <c r="C207" i="2"/>
  <c r="D206" i="2"/>
  <c r="C208" i="2" l="1"/>
  <c r="B208" i="2"/>
  <c r="A209" i="2"/>
  <c r="D207" i="2"/>
  <c r="B209" i="2" l="1"/>
  <c r="D209" i="2" s="1"/>
  <c r="C209" i="2"/>
  <c r="A210" i="2"/>
  <c r="D208" i="2"/>
  <c r="C210" i="2" l="1"/>
  <c r="B210" i="2"/>
  <c r="A211" i="2"/>
  <c r="B211" i="2" l="1"/>
  <c r="A212" i="2"/>
  <c r="C211" i="2"/>
  <c r="D210" i="2"/>
  <c r="C212" i="2" l="1"/>
  <c r="B212" i="2"/>
  <c r="A213" i="2"/>
  <c r="D211" i="2"/>
  <c r="D212" i="2" l="1"/>
  <c r="B213" i="2"/>
  <c r="D213" i="2" s="1"/>
  <c r="A214" i="2"/>
  <c r="C213" i="2"/>
  <c r="C214" i="2" l="1"/>
  <c r="B214" i="2"/>
  <c r="D214" i="2" s="1"/>
  <c r="A215" i="2"/>
  <c r="B215" i="2" l="1"/>
  <c r="A216" i="2"/>
  <c r="C215" i="2"/>
  <c r="C216" i="2" l="1"/>
  <c r="B216" i="2"/>
  <c r="D216" i="2" s="1"/>
  <c r="A217" i="2"/>
  <c r="D215" i="2"/>
  <c r="B217" i="2" l="1"/>
  <c r="A218" i="2"/>
  <c r="C217" i="2"/>
  <c r="C218" i="2" l="1"/>
  <c r="B218" i="2"/>
  <c r="A219" i="2"/>
  <c r="D217" i="2"/>
  <c r="B219" i="2" l="1"/>
  <c r="C219" i="2"/>
  <c r="A220" i="2"/>
  <c r="D218" i="2"/>
  <c r="C220" i="2" l="1"/>
  <c r="B220" i="2"/>
  <c r="A221" i="2"/>
  <c r="D219" i="2"/>
  <c r="B221" i="2" l="1"/>
  <c r="A222" i="2"/>
  <c r="C221" i="2"/>
  <c r="D220" i="2"/>
  <c r="C222" i="2" l="1"/>
  <c r="B222" i="2"/>
  <c r="D222" i="2" s="1"/>
  <c r="A223" i="2"/>
  <c r="D221" i="2"/>
  <c r="B223" i="2" l="1"/>
  <c r="A224" i="2"/>
  <c r="C223" i="2"/>
  <c r="C224" i="2" l="1"/>
  <c r="B224" i="2"/>
  <c r="D224" i="2" s="1"/>
  <c r="A225" i="2"/>
  <c r="D223" i="2"/>
  <c r="B225" i="2" l="1"/>
  <c r="D225" i="2" s="1"/>
  <c r="C225" i="2"/>
  <c r="A226" i="2"/>
  <c r="C226" i="2" l="1"/>
  <c r="B226" i="2"/>
  <c r="D226" i="2" s="1"/>
  <c r="A227" i="2"/>
  <c r="B227" i="2" l="1"/>
  <c r="A228" i="2"/>
  <c r="C227" i="2"/>
  <c r="C228" i="2" l="1"/>
  <c r="B228" i="2"/>
  <c r="D228" i="2" s="1"/>
  <c r="A229" i="2"/>
  <c r="D227" i="2"/>
  <c r="B229" i="2" l="1"/>
  <c r="A230" i="2"/>
  <c r="C229" i="2"/>
  <c r="C230" i="2" l="1"/>
  <c r="B230" i="2"/>
  <c r="D230" i="2" s="1"/>
  <c r="A231" i="2"/>
  <c r="D229" i="2"/>
  <c r="B231" i="2" l="1"/>
  <c r="A232" i="2"/>
  <c r="C231" i="2"/>
  <c r="C232" i="2" l="1"/>
  <c r="B232" i="2"/>
  <c r="D232" i="2" s="1"/>
  <c r="A233" i="2"/>
  <c r="D231" i="2"/>
  <c r="B233" i="2" l="1"/>
  <c r="A234" i="2"/>
  <c r="C233" i="2"/>
  <c r="C234" i="2" l="1"/>
  <c r="B234" i="2"/>
  <c r="D234" i="2" s="1"/>
  <c r="A235" i="2"/>
  <c r="D233" i="2"/>
  <c r="B235" i="2" l="1"/>
  <c r="C235" i="2"/>
  <c r="A236" i="2"/>
  <c r="C236" i="2" l="1"/>
  <c r="B236" i="2"/>
  <c r="D236" i="2" s="1"/>
  <c r="A237" i="2"/>
  <c r="D235" i="2"/>
  <c r="B237" i="2" l="1"/>
  <c r="A238" i="2"/>
  <c r="C237" i="2"/>
  <c r="C238" i="2" l="1"/>
  <c r="B238" i="2"/>
  <c r="D238" i="2" s="1"/>
  <c r="A239" i="2"/>
  <c r="D237" i="2"/>
  <c r="B239" i="2" l="1"/>
  <c r="A240" i="2"/>
  <c r="C239" i="2"/>
  <c r="C240" i="2" l="1"/>
  <c r="B240" i="2"/>
  <c r="D240" i="2" s="1"/>
  <c r="A241" i="2"/>
  <c r="D239" i="2"/>
  <c r="B241" i="2" l="1"/>
  <c r="C241" i="2"/>
  <c r="A242" i="2"/>
  <c r="C242" i="2" l="1"/>
  <c r="B242" i="2"/>
  <c r="D242" i="2" s="1"/>
  <c r="A243" i="2"/>
  <c r="D241" i="2"/>
  <c r="B243" i="2" l="1"/>
  <c r="A244" i="2"/>
  <c r="C243" i="2"/>
  <c r="C244" i="2" l="1"/>
  <c r="B244" i="2"/>
  <c r="D244" i="2" s="1"/>
  <c r="A245" i="2"/>
  <c r="D243" i="2"/>
  <c r="B245" i="2" l="1"/>
  <c r="A246" i="2"/>
  <c r="C245" i="2"/>
  <c r="C246" i="2" l="1"/>
  <c r="B246" i="2"/>
  <c r="D246" i="2" s="1"/>
  <c r="A247" i="2"/>
  <c r="D245" i="2"/>
  <c r="B247" i="2" l="1"/>
  <c r="A248" i="2"/>
  <c r="C247" i="2"/>
  <c r="C248" i="2" l="1"/>
  <c r="B248" i="2"/>
  <c r="D248" i="2" s="1"/>
  <c r="A249" i="2"/>
  <c r="D247" i="2"/>
  <c r="B249" i="2" l="1"/>
  <c r="A250" i="2"/>
  <c r="C249" i="2"/>
  <c r="C250" i="2" l="1"/>
  <c r="B250" i="2"/>
  <c r="D250" i="2" s="1"/>
  <c r="A251" i="2"/>
  <c r="D249" i="2"/>
  <c r="B251" i="2" l="1"/>
  <c r="C251" i="2"/>
  <c r="A252" i="2"/>
  <c r="C252" i="2" l="1"/>
  <c r="B252" i="2"/>
  <c r="D252" i="2" s="1"/>
  <c r="A253" i="2"/>
  <c r="D251" i="2"/>
  <c r="B253" i="2" l="1"/>
  <c r="A254" i="2"/>
  <c r="C253" i="2"/>
  <c r="C254" i="2" l="1"/>
  <c r="B254" i="2"/>
  <c r="D254" i="2" s="1"/>
  <c r="A255" i="2"/>
  <c r="D253" i="2"/>
  <c r="B255" i="2" l="1"/>
  <c r="A256" i="2"/>
  <c r="C255" i="2"/>
  <c r="C256" i="2" l="1"/>
  <c r="B256" i="2"/>
  <c r="D256" i="2" s="1"/>
  <c r="A257" i="2"/>
  <c r="D255" i="2"/>
  <c r="B257" i="2" l="1"/>
  <c r="C257" i="2"/>
  <c r="A258" i="2"/>
  <c r="C258" i="2" l="1"/>
  <c r="B258" i="2"/>
  <c r="D258" i="2" s="1"/>
  <c r="A259" i="2"/>
  <c r="D257" i="2"/>
  <c r="B259" i="2" l="1"/>
  <c r="A260" i="2"/>
  <c r="C259" i="2"/>
  <c r="C260" i="2" l="1"/>
  <c r="B260" i="2"/>
  <c r="D260" i="2" s="1"/>
  <c r="A261" i="2"/>
  <c r="D259" i="2"/>
  <c r="A262" i="2" l="1"/>
  <c r="B261" i="2"/>
  <c r="C261" i="2"/>
  <c r="D261" i="2" l="1"/>
  <c r="C262" i="2"/>
  <c r="B262" i="2"/>
  <c r="D262" i="2" s="1"/>
  <c r="A263" i="2"/>
  <c r="A264" i="2" l="1"/>
  <c r="B263" i="2"/>
  <c r="C263" i="2"/>
  <c r="D263" i="2" l="1"/>
  <c r="C264" i="2"/>
  <c r="B264" i="2"/>
  <c r="D264" i="2" s="1"/>
  <c r="A265" i="2"/>
  <c r="A266" i="2" l="1"/>
  <c r="B265" i="2"/>
  <c r="D265" i="2" s="1"/>
  <c r="C265" i="2"/>
  <c r="C266" i="2" l="1"/>
  <c r="B266" i="2"/>
  <c r="D266" i="2" s="1"/>
  <c r="A267" i="2"/>
  <c r="A268" i="2" l="1"/>
  <c r="B267" i="2"/>
  <c r="D267" i="2" s="1"/>
  <c r="C267" i="2"/>
  <c r="C268" i="2" l="1"/>
  <c r="B268" i="2"/>
  <c r="A269" i="2"/>
  <c r="D268" i="2" l="1"/>
  <c r="A270" i="2"/>
  <c r="B269" i="2"/>
  <c r="C269" i="2"/>
  <c r="D269" i="2" l="1"/>
  <c r="C270" i="2"/>
  <c r="B270" i="2"/>
  <c r="D270" i="2" s="1"/>
  <c r="A271" i="2"/>
  <c r="A272" i="2" l="1"/>
  <c r="B271" i="2"/>
  <c r="C271" i="2"/>
  <c r="D271" i="2" l="1"/>
  <c r="C272" i="2"/>
  <c r="B272" i="2"/>
  <c r="D272" i="2" s="1"/>
  <c r="A273" i="2"/>
  <c r="A274" i="2" l="1"/>
  <c r="B273" i="2"/>
  <c r="C273" i="2"/>
  <c r="D273" i="2" l="1"/>
  <c r="C274" i="2"/>
  <c r="B274" i="2"/>
  <c r="D274" i="2" s="1"/>
  <c r="A275" i="2"/>
  <c r="A276" i="2" l="1"/>
  <c r="B275" i="2"/>
  <c r="C275" i="2"/>
  <c r="D275" i="2" l="1"/>
  <c r="C276" i="2"/>
  <c r="B276" i="2"/>
  <c r="A277" i="2"/>
  <c r="A278" i="2" l="1"/>
  <c r="B277" i="2"/>
  <c r="C277" i="2"/>
  <c r="D276" i="2"/>
  <c r="D277" i="2" l="1"/>
  <c r="C278" i="2"/>
  <c r="B278" i="2"/>
  <c r="D278" i="2" s="1"/>
  <c r="A279" i="2"/>
  <c r="A280" i="2" l="1"/>
  <c r="B279" i="2"/>
  <c r="C279" i="2"/>
  <c r="D279" i="2" l="1"/>
  <c r="C280" i="2"/>
  <c r="B280" i="2"/>
  <c r="D280" i="2" s="1"/>
  <c r="A281" i="2"/>
  <c r="A282" i="2" l="1"/>
  <c r="B281" i="2"/>
  <c r="C281" i="2"/>
  <c r="D281" i="2" l="1"/>
  <c r="C282" i="2"/>
  <c r="B282" i="2"/>
  <c r="D282" i="2" s="1"/>
  <c r="A283" i="2"/>
  <c r="A284" i="2" l="1"/>
  <c r="B283" i="2"/>
  <c r="D283" i="2" s="1"/>
  <c r="C283" i="2"/>
  <c r="C284" i="2" l="1"/>
  <c r="B284" i="2"/>
  <c r="D284" i="2" s="1"/>
  <c r="A285" i="2"/>
  <c r="A286" i="2" l="1"/>
  <c r="B285" i="2"/>
  <c r="C285" i="2"/>
  <c r="D285" i="2" l="1"/>
  <c r="C286" i="2"/>
  <c r="B286" i="2"/>
  <c r="D286" i="2" s="1"/>
  <c r="A287" i="2"/>
  <c r="A288" i="2" l="1"/>
  <c r="B287" i="2"/>
  <c r="D287" i="2" s="1"/>
  <c r="C287" i="2"/>
  <c r="C288" i="2" l="1"/>
  <c r="B288" i="2"/>
  <c r="D288" i="2" s="1"/>
  <c r="A289" i="2"/>
  <c r="A290" i="2" l="1"/>
  <c r="B289" i="2"/>
  <c r="C289" i="2"/>
  <c r="D289" i="2" l="1"/>
  <c r="C290" i="2"/>
  <c r="B290" i="2"/>
  <c r="A291" i="2"/>
  <c r="D290" i="2" l="1"/>
  <c r="A292" i="2"/>
  <c r="B291" i="2"/>
  <c r="C291" i="2"/>
  <c r="C292" i="2" l="1"/>
  <c r="B292" i="2"/>
  <c r="D292" i="2" s="1"/>
  <c r="A293" i="2"/>
  <c r="D291" i="2"/>
  <c r="A294" i="2" l="1"/>
  <c r="B293" i="2"/>
  <c r="C293" i="2"/>
  <c r="D293" i="2" l="1"/>
  <c r="C294" i="2"/>
  <c r="B294" i="2"/>
  <c r="D294" i="2" s="1"/>
  <c r="A295" i="2"/>
  <c r="A296" i="2" l="1"/>
  <c r="B295" i="2"/>
  <c r="C295" i="2"/>
  <c r="D295" i="2" l="1"/>
  <c r="C296" i="2"/>
  <c r="B296" i="2"/>
  <c r="A297" i="2"/>
  <c r="D296" i="2" l="1"/>
  <c r="A298" i="2"/>
  <c r="B297" i="2"/>
  <c r="D297" i="2" s="1"/>
  <c r="C297" i="2"/>
  <c r="C298" i="2" l="1"/>
  <c r="B298" i="2"/>
  <c r="D298" i="2" s="1"/>
  <c r="A299" i="2"/>
  <c r="A300" i="2" l="1"/>
  <c r="B299" i="2"/>
  <c r="C299" i="2"/>
  <c r="D299" i="2" l="1"/>
  <c r="C300" i="2"/>
  <c r="B300" i="2"/>
  <c r="D300" i="2" s="1"/>
  <c r="A301" i="2"/>
  <c r="A302" i="2" l="1"/>
  <c r="B301" i="2"/>
  <c r="D301" i="2" s="1"/>
  <c r="C301" i="2"/>
  <c r="C302" i="2" l="1"/>
  <c r="B302" i="2"/>
  <c r="A303" i="2"/>
  <c r="D302" i="2" l="1"/>
  <c r="A304" i="2"/>
  <c r="B303" i="2"/>
  <c r="D303" i="2" s="1"/>
  <c r="C303" i="2"/>
  <c r="C304" i="2" l="1"/>
  <c r="B304" i="2"/>
  <c r="D304" i="2" s="1"/>
  <c r="A305" i="2"/>
  <c r="A306" i="2" l="1"/>
  <c r="B305" i="2"/>
  <c r="C305" i="2"/>
  <c r="D305" i="2" l="1"/>
  <c r="C306" i="2"/>
  <c r="B306" i="2"/>
  <c r="A307" i="2"/>
  <c r="D306" i="2" l="1"/>
  <c r="A308" i="2"/>
  <c r="B307" i="2"/>
  <c r="D307" i="2" s="1"/>
  <c r="C307" i="2"/>
  <c r="C308" i="2" l="1"/>
  <c r="B308" i="2"/>
  <c r="D308" i="2" s="1"/>
  <c r="A309" i="2"/>
  <c r="A310" i="2" l="1"/>
  <c r="B309" i="2"/>
  <c r="C309" i="2"/>
  <c r="D309" i="2" l="1"/>
  <c r="C310" i="2"/>
  <c r="B310" i="2"/>
  <c r="A311" i="2"/>
  <c r="D310" i="2" l="1"/>
  <c r="A312" i="2"/>
  <c r="B311" i="2"/>
  <c r="D311" i="2" s="1"/>
  <c r="C311" i="2"/>
  <c r="C312" i="2" l="1"/>
  <c r="B312" i="2"/>
  <c r="D312" i="2" s="1"/>
  <c r="A313" i="2"/>
  <c r="A314" i="2" l="1"/>
  <c r="B313" i="2"/>
  <c r="C313" i="2"/>
  <c r="D313" i="2" l="1"/>
  <c r="C314" i="2"/>
  <c r="B314" i="2"/>
  <c r="A315" i="2"/>
  <c r="D314" i="2" l="1"/>
  <c r="A316" i="2"/>
  <c r="B315" i="2"/>
  <c r="C315" i="2"/>
  <c r="D315" i="2" l="1"/>
  <c r="C316" i="2"/>
  <c r="B316" i="2"/>
  <c r="A317" i="2"/>
  <c r="D316" i="2" l="1"/>
  <c r="A318" i="2"/>
  <c r="B317" i="2"/>
  <c r="D317" i="2" s="1"/>
  <c r="C317" i="2"/>
  <c r="C318" i="2" l="1"/>
  <c r="B318" i="2"/>
  <c r="D318" i="2" s="1"/>
  <c r="A319" i="2"/>
  <c r="A320" i="2" l="1"/>
  <c r="B319" i="2"/>
  <c r="C319" i="2"/>
  <c r="D319" i="2" l="1"/>
  <c r="C320" i="2"/>
  <c r="B320" i="2"/>
  <c r="D320" i="2" s="1"/>
  <c r="A321" i="2"/>
  <c r="A322" i="2" l="1"/>
  <c r="B321" i="2"/>
  <c r="C321" i="2"/>
  <c r="D321" i="2" l="1"/>
  <c r="C322" i="2"/>
  <c r="B322" i="2"/>
  <c r="D322" i="2" s="1"/>
  <c r="A323" i="2"/>
  <c r="A324" i="2" l="1"/>
  <c r="B323" i="2"/>
  <c r="D323" i="2" s="1"/>
  <c r="C323" i="2"/>
  <c r="C324" i="2" l="1"/>
  <c r="B324" i="2"/>
  <c r="A325" i="2"/>
  <c r="A326" i="2" l="1"/>
  <c r="B325" i="2"/>
  <c r="D325" i="2" s="1"/>
  <c r="C325" i="2"/>
  <c r="D324" i="2"/>
  <c r="C326" i="2" l="1"/>
  <c r="B326" i="2"/>
  <c r="D326" i="2" s="1"/>
  <c r="A327" i="2"/>
  <c r="A328" i="2" l="1"/>
  <c r="B327" i="2"/>
  <c r="C327" i="2"/>
  <c r="D327" i="2" l="1"/>
  <c r="C328" i="2"/>
  <c r="B328" i="2"/>
  <c r="A329" i="2"/>
  <c r="D328" i="2" l="1"/>
  <c r="A330" i="2"/>
  <c r="B329" i="2"/>
  <c r="C329" i="2"/>
  <c r="D329" i="2" l="1"/>
  <c r="C330" i="2"/>
  <c r="B330" i="2"/>
  <c r="D330" i="2" s="1"/>
  <c r="A331" i="2"/>
  <c r="A332" i="2" l="1"/>
  <c r="B331" i="2"/>
  <c r="C331" i="2"/>
  <c r="D331" i="2" l="1"/>
  <c r="C332" i="2"/>
  <c r="B332" i="2"/>
  <c r="D332" i="2" s="1"/>
  <c r="A333" i="2"/>
  <c r="A334" i="2" l="1"/>
  <c r="B333" i="2"/>
  <c r="C333" i="2"/>
  <c r="D333" i="2" l="1"/>
  <c r="C334" i="2"/>
  <c r="B334" i="2"/>
  <c r="D334" i="2" s="1"/>
  <c r="A335" i="2"/>
  <c r="A336" i="2" l="1"/>
  <c r="B335" i="2"/>
  <c r="C335" i="2"/>
  <c r="D335" i="2" l="1"/>
  <c r="C336" i="2"/>
  <c r="B336" i="2"/>
  <c r="D336" i="2" s="1"/>
  <c r="A337" i="2"/>
  <c r="A338" i="2" l="1"/>
  <c r="B337" i="2"/>
  <c r="C337" i="2"/>
  <c r="D337" i="2" l="1"/>
  <c r="C338" i="2"/>
  <c r="B338" i="2"/>
  <c r="D338" i="2" s="1"/>
  <c r="A339" i="2"/>
  <c r="A340" i="2" l="1"/>
  <c r="B339" i="2"/>
  <c r="C339" i="2"/>
  <c r="D339" i="2" l="1"/>
  <c r="C340" i="2"/>
  <c r="B340" i="2"/>
  <c r="D340" i="2" s="1"/>
  <c r="A341" i="2"/>
  <c r="A342" i="2" l="1"/>
  <c r="B341" i="2"/>
  <c r="C341" i="2"/>
  <c r="D341" i="2" l="1"/>
  <c r="C342" i="2"/>
  <c r="B342" i="2"/>
  <c r="D342" i="2" s="1"/>
  <c r="A343" i="2"/>
  <c r="A344" i="2" l="1"/>
  <c r="B343" i="2"/>
  <c r="C343" i="2"/>
  <c r="D343" i="2" l="1"/>
  <c r="C344" i="2"/>
  <c r="B344" i="2"/>
  <c r="D344" i="2" s="1"/>
  <c r="A345" i="2"/>
  <c r="A346" i="2" l="1"/>
  <c r="B345" i="2"/>
  <c r="C345" i="2"/>
  <c r="D345" i="2" l="1"/>
  <c r="C346" i="2"/>
  <c r="B346" i="2"/>
  <c r="D346" i="2" s="1"/>
  <c r="A347" i="2"/>
  <c r="A348" i="2" l="1"/>
  <c r="B347" i="2"/>
  <c r="C347" i="2"/>
  <c r="D347" i="2" l="1"/>
  <c r="C348" i="2"/>
  <c r="B348" i="2"/>
  <c r="D348" i="2" s="1"/>
  <c r="A349" i="2"/>
  <c r="A350" i="2" l="1"/>
  <c r="B349" i="2"/>
  <c r="C349" i="2"/>
  <c r="D349" i="2" l="1"/>
  <c r="C350" i="2"/>
  <c r="B350" i="2"/>
  <c r="D350" i="2" s="1"/>
  <c r="A351" i="2"/>
  <c r="A352" i="2" l="1"/>
  <c r="B351" i="2"/>
  <c r="C351" i="2"/>
  <c r="D351" i="2" l="1"/>
  <c r="C352" i="2"/>
  <c r="B352" i="2"/>
  <c r="D352" i="2" s="1"/>
  <c r="A353" i="2"/>
  <c r="A354" i="2" l="1"/>
  <c r="B353" i="2"/>
  <c r="C353" i="2"/>
  <c r="D353" i="2" l="1"/>
  <c r="C354" i="2"/>
  <c r="B354" i="2"/>
  <c r="D354" i="2" s="1"/>
  <c r="A355" i="2"/>
  <c r="A356" i="2" l="1"/>
  <c r="B355" i="2"/>
  <c r="C355" i="2"/>
  <c r="D355" i="2" l="1"/>
  <c r="C356" i="2"/>
  <c r="B356" i="2"/>
  <c r="D356" i="2" s="1"/>
  <c r="A357" i="2"/>
  <c r="A358" i="2" l="1"/>
  <c r="B357" i="2"/>
  <c r="C357" i="2"/>
  <c r="D357" i="2" l="1"/>
  <c r="C358" i="2"/>
  <c r="B358" i="2"/>
  <c r="D358" i="2" s="1"/>
  <c r="A359" i="2"/>
  <c r="A360" i="2" l="1"/>
  <c r="B359" i="2"/>
  <c r="C359" i="2"/>
  <c r="D359" i="2" l="1"/>
  <c r="C360" i="2"/>
  <c r="B360" i="2"/>
  <c r="D360" i="2" s="1"/>
  <c r="A361" i="2"/>
  <c r="A362" i="2" l="1"/>
  <c r="B361" i="2"/>
  <c r="C361" i="2"/>
  <c r="D361" i="2" l="1"/>
  <c r="C362" i="2"/>
  <c r="B362" i="2"/>
  <c r="D362" i="2" s="1"/>
  <c r="A363" i="2"/>
  <c r="A364" i="2" l="1"/>
  <c r="B363" i="2"/>
  <c r="C363" i="2"/>
  <c r="D363" i="2" l="1"/>
  <c r="C364" i="2"/>
  <c r="B364" i="2"/>
  <c r="D364" i="2" s="1"/>
  <c r="A365" i="2"/>
  <c r="B365" i="2" l="1"/>
  <c r="C365" i="2"/>
  <c r="C367" i="2" s="1"/>
  <c r="I41" i="1" s="1"/>
  <c r="D365" i="2" l="1"/>
  <c r="D367" i="2" s="1"/>
  <c r="I42" i="1" s="1"/>
  <c r="B367" i="2"/>
</calcChain>
</file>

<file path=xl/sharedStrings.xml><?xml version="1.0" encoding="utf-8"?>
<sst xmlns="http://schemas.openxmlformats.org/spreadsheetml/2006/main" count="131" uniqueCount="118">
  <si>
    <t>Deal or No Deal</t>
  </si>
  <si>
    <t>Property Address</t>
  </si>
  <si>
    <t>Street</t>
  </si>
  <si>
    <t>City</t>
  </si>
  <si>
    <t>Cleveland</t>
  </si>
  <si>
    <t>State</t>
  </si>
  <si>
    <t>TX</t>
  </si>
  <si>
    <t>Zip</t>
  </si>
  <si>
    <t>Key Map</t>
  </si>
  <si>
    <t>Land Location</t>
  </si>
  <si>
    <t>Owner Info</t>
  </si>
  <si>
    <t>Owner's Name</t>
  </si>
  <si>
    <t>`</t>
  </si>
  <si>
    <t>Owner's Current Address</t>
  </si>
  <si>
    <t>Owner's Home /Work / Cell</t>
  </si>
  <si>
    <t>Property Info</t>
  </si>
  <si>
    <t>Type of Property</t>
  </si>
  <si>
    <t>Strip Mall</t>
  </si>
  <si>
    <t>Rentable Sq ft</t>
  </si>
  <si>
    <t>Units</t>
  </si>
  <si>
    <t>Year Built</t>
  </si>
  <si>
    <t>Age of windows</t>
  </si>
  <si>
    <t>Parking Lot Condition</t>
  </si>
  <si>
    <t>A/C Type</t>
  </si>
  <si>
    <t>Unit Mix</t>
  </si>
  <si>
    <t>units</t>
  </si>
  <si>
    <t>Unit</t>
  </si>
  <si>
    <t>Sq Ft Unit</t>
  </si>
  <si>
    <t>Trailer</t>
  </si>
  <si>
    <t>Billboard</t>
  </si>
  <si>
    <t>Land</t>
  </si>
  <si>
    <t>13.6 acres</t>
  </si>
  <si>
    <t>2 Bed</t>
  </si>
  <si>
    <t>Asking Price</t>
  </si>
  <si>
    <t># of Section 8 Units</t>
  </si>
  <si>
    <t>ARV</t>
  </si>
  <si>
    <t>Who Pays Utilities</t>
  </si>
  <si>
    <t>Source of Comps</t>
  </si>
  <si>
    <t>Class - A, B or C</t>
  </si>
  <si>
    <t>Income / Expense Analysis</t>
  </si>
  <si>
    <t>Initial Cash Investment</t>
  </si>
  <si>
    <t>Purchase Price</t>
  </si>
  <si>
    <t>Percent Down</t>
  </si>
  <si>
    <t>Price per Unit</t>
  </si>
  <si>
    <t>Mortgage</t>
  </si>
  <si>
    <t>Rentable Sq Ft</t>
  </si>
  <si>
    <t>X</t>
  </si>
  <si>
    <t>Avg annual Rent /Sq ft</t>
  </si>
  <si>
    <t>GPRI</t>
  </si>
  <si>
    <t>Office/Retail/Warehouse</t>
  </si>
  <si>
    <t>Gross Potential Rental Income (GPRI)</t>
  </si>
  <si>
    <t>Apt: # Units X Monthly Rent X 12 = Annual Rent</t>
  </si>
  <si>
    <t>Numbers Breakdown</t>
  </si>
  <si>
    <t>1 bed</t>
  </si>
  <si>
    <t>X 12 =</t>
  </si>
  <si>
    <t>Gross Operating Income</t>
  </si>
  <si>
    <t>2 bed</t>
  </si>
  <si>
    <t>Other Income - Vending,</t>
  </si>
  <si>
    <t>3 bed</t>
  </si>
  <si>
    <t xml:space="preserve">  Laundry, etc</t>
  </si>
  <si>
    <t>4 bed</t>
  </si>
  <si>
    <t>Vacancy Rate</t>
  </si>
  <si>
    <t>Total Units</t>
  </si>
  <si>
    <t>Effective Rental Income</t>
  </si>
  <si>
    <t>GOI</t>
  </si>
  <si>
    <t>Operating Expenses (Annual)</t>
  </si>
  <si>
    <t>TOE</t>
  </si>
  <si>
    <t>Real Estate Taxes</t>
  </si>
  <si>
    <t>NOI</t>
  </si>
  <si>
    <t>Property Insurance</t>
  </si>
  <si>
    <t>COC</t>
  </si>
  <si>
    <t>Management Fee</t>
  </si>
  <si>
    <t>DCR</t>
  </si>
  <si>
    <t>Payroll</t>
  </si>
  <si>
    <t>Cap Rate</t>
  </si>
  <si>
    <t>Repairs &amp; Maint</t>
  </si>
  <si>
    <t>Debt Service</t>
  </si>
  <si>
    <t>Materials</t>
  </si>
  <si>
    <t>Cash Flow Before Taxes</t>
  </si>
  <si>
    <t>Labor</t>
  </si>
  <si>
    <t>Mortgage Amortization</t>
  </si>
  <si>
    <t>HVAC</t>
  </si>
  <si>
    <t>Annual Loan Payments</t>
  </si>
  <si>
    <t>Gas</t>
  </si>
  <si>
    <t>Monthly Payments</t>
  </si>
  <si>
    <t>Electric</t>
  </si>
  <si>
    <t>Interest in 1st calendar year</t>
  </si>
  <si>
    <t>Water</t>
  </si>
  <si>
    <t>Interest over life of loan</t>
  </si>
  <si>
    <t>Trash</t>
  </si>
  <si>
    <t>Sum of all payments</t>
  </si>
  <si>
    <t>Security</t>
  </si>
  <si>
    <t>Lawn Care</t>
  </si>
  <si>
    <t>Offer amount</t>
  </si>
  <si>
    <t>Legal</t>
  </si>
  <si>
    <t>Offer Date</t>
  </si>
  <si>
    <t>Total Expenses</t>
  </si>
  <si>
    <t>Accepted?</t>
  </si>
  <si>
    <t xml:space="preserve">  Y  or   N</t>
  </si>
  <si>
    <t>Walk-throu Date:</t>
  </si>
  <si>
    <t>Walk-thru time</t>
  </si>
  <si>
    <t>Notes:</t>
  </si>
  <si>
    <t>Name</t>
  </si>
  <si>
    <t>sq ft</t>
  </si>
  <si>
    <t>Base Rent</t>
  </si>
  <si>
    <t>CTI</t>
  </si>
  <si>
    <t>Total</t>
  </si>
  <si>
    <t>Commence</t>
  </si>
  <si>
    <t>Expires</t>
  </si>
  <si>
    <t>Totals</t>
  </si>
  <si>
    <t>Annual Totals</t>
  </si>
  <si>
    <t>Loan Amount</t>
  </si>
  <si>
    <t>Interest Rate</t>
  </si>
  <si>
    <t>Term (years)</t>
  </si>
  <si>
    <t>Payment #</t>
  </si>
  <si>
    <t>Principal</t>
  </si>
  <si>
    <t>Interest</t>
  </si>
  <si>
    <t>first national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</si>
</sst>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&quot;&quot;$&quot;* #,##0.00&quot; &quot;;&quot; &quot;&quot;$&quot;* \(#,##0.00\);&quot; &quot;&quot;$&quot;* &quot;-&quot;??&quot; &quot;"/>
    <numFmt numFmtId="165" formatCode="&quot; &quot;* #,##0&quot; &quot;;&quot; &quot;* \(#,##0\);&quot; &quot;* &quot;-&quot;??&quot; &quot;"/>
    <numFmt numFmtId="166" formatCode="&quot; &quot;&quot;$&quot;* #,##0&quot; &quot;;&quot; &quot;&quot;$&quot;* \(#,##0\);&quot; &quot;&quot;$&quot;* &quot;-&quot;??&quot; &quot;"/>
    <numFmt numFmtId="167" formatCode="&quot; &quot;* #,##0.00&quot; &quot;;&quot; &quot;* \(#,##0.00\);&quot; &quot;* &quot;-&quot;??&quot; &quot;"/>
    <numFmt numFmtId="168" formatCode="&quot;$&quot;#,##0.00;[Red]&quot;$&quot;#,##0.00"/>
    <numFmt numFmtId="169" formatCode="&quot;$&quot;#,##0.00"/>
  </numFmts>
  <fonts count="14" x14ac:knownFonts="1">
    <font>
      <sz val="12"/>
      <color indexed="8"/>
      <name val="Verdana"/>
    </font>
    <font>
      <sz val="10"/>
      <color indexed="8"/>
      <name val="Arial"/>
    </font>
    <font>
      <b/>
      <sz val="14"/>
      <color indexed="8"/>
      <name val="Arial"/>
    </font>
    <font>
      <b/>
      <sz val="12"/>
      <color indexed="10"/>
      <name val="Arial"/>
    </font>
    <font>
      <sz val="14"/>
      <color indexed="12"/>
      <name val="Arial"/>
    </font>
    <font>
      <sz val="10"/>
      <color indexed="8"/>
      <name val="Verdana"/>
    </font>
    <font>
      <sz val="10"/>
      <color indexed="13"/>
      <name val="Arial"/>
    </font>
    <font>
      <sz val="12"/>
      <color indexed="8"/>
      <name val="Arial"/>
    </font>
    <font>
      <b/>
      <sz val="10"/>
      <color indexed="10"/>
      <name val="Arial"/>
    </font>
    <font>
      <sz val="10"/>
      <color indexed="16"/>
      <name val="Arial"/>
    </font>
    <font>
      <sz val="10"/>
      <color indexed="17"/>
      <name val="Arial"/>
    </font>
    <font>
      <b/>
      <sz val="10"/>
      <color indexed="8"/>
      <name val="Arial"/>
    </font>
    <font>
      <b/>
      <sz val="12"/>
      <color indexed="8"/>
      <name val="Arial"/>
    </font>
    <font>
      <sz val="11"/>
      <color indexed="19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</fills>
  <borders count="73">
    <border>
      <left/>
      <right/>
      <top/>
      <bottom/>
      <diagonal/>
    </border>
    <border>
      <left style="medium">
        <color indexed="8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medium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/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9"/>
      </left>
      <right style="medium">
        <color indexed="8"/>
      </right>
      <top/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91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4" xfId="0" applyFont="1" applyBorder="1" applyAlignment="1"/>
    <xf numFmtId="0" fontId="1" fillId="0" borderId="5" xfId="0" applyFont="1" applyBorder="1" applyAlignment="1"/>
    <xf numFmtId="1" fontId="4" fillId="0" borderId="5" xfId="0" applyNumberFormat="1" applyFont="1" applyBorder="1" applyAlignment="1"/>
    <xf numFmtId="0" fontId="1" fillId="0" borderId="9" xfId="0" applyNumberFormat="1" applyFont="1" applyBorder="1" applyAlignment="1"/>
    <xf numFmtId="0" fontId="5" fillId="0" borderId="10" xfId="0" applyFont="1" applyBorder="1" applyAlignment="1"/>
    <xf numFmtId="1" fontId="1" fillId="0" borderId="10" xfId="0" applyNumberFormat="1" applyFont="1" applyBorder="1" applyAlignment="1"/>
    <xf numFmtId="1" fontId="1" fillId="0" borderId="11" xfId="0" applyNumberFormat="1" applyFont="1" applyBorder="1" applyAlignment="1"/>
    <xf numFmtId="0" fontId="1" fillId="0" borderId="11" xfId="0" applyFont="1" applyBorder="1" applyAlignment="1"/>
    <xf numFmtId="1" fontId="1" fillId="0" borderId="12" xfId="0" applyNumberFormat="1" applyFont="1" applyBorder="1" applyAlignment="1"/>
    <xf numFmtId="0" fontId="1" fillId="0" borderId="4" xfId="0" applyNumberFormat="1" applyFont="1" applyBorder="1" applyAlignment="1"/>
    <xf numFmtId="0" fontId="1" fillId="0" borderId="13" xfId="0" applyNumberFormat="1" applyFont="1" applyBorder="1" applyAlignment="1"/>
    <xf numFmtId="1" fontId="1" fillId="0" borderId="13" xfId="0" applyNumberFormat="1" applyFont="1" applyBorder="1" applyAlignment="1"/>
    <xf numFmtId="0" fontId="1" fillId="0" borderId="14" xfId="0" applyNumberFormat="1" applyFont="1" applyBorder="1" applyAlignment="1"/>
    <xf numFmtId="0" fontId="1" fillId="0" borderId="15" xfId="0" applyNumberFormat="1" applyFont="1" applyBorder="1" applyAlignment="1"/>
    <xf numFmtId="1" fontId="1" fillId="0" borderId="15" xfId="0" applyNumberFormat="1" applyFont="1" applyBorder="1" applyAlignment="1"/>
    <xf numFmtId="1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/>
    <xf numFmtId="1" fontId="1" fillId="0" borderId="18" xfId="0" applyNumberFormat="1" applyFont="1" applyBorder="1" applyAlignment="1"/>
    <xf numFmtId="0" fontId="1" fillId="0" borderId="18" xfId="0" applyFont="1" applyBorder="1" applyAlignment="1"/>
    <xf numFmtId="1" fontId="1" fillId="0" borderId="19" xfId="0" applyNumberFormat="1" applyFont="1" applyBorder="1" applyAlignment="1"/>
    <xf numFmtId="1" fontId="1" fillId="0" borderId="16" xfId="0" applyNumberFormat="1" applyFont="1" applyBorder="1" applyAlignment="1"/>
    <xf numFmtId="1" fontId="1" fillId="0" borderId="21" xfId="0" applyNumberFormat="1" applyFont="1" applyBorder="1" applyAlignment="1"/>
    <xf numFmtId="0" fontId="1" fillId="0" borderId="21" xfId="0" applyFont="1" applyBorder="1" applyAlignment="1"/>
    <xf numFmtId="0" fontId="1" fillId="0" borderId="11" xfId="0" applyNumberFormat="1" applyFont="1" applyBorder="1" applyAlignment="1"/>
    <xf numFmtId="1" fontId="1" fillId="0" borderId="5" xfId="0" applyNumberFormat="1" applyFont="1" applyBorder="1" applyAlignment="1"/>
    <xf numFmtId="1" fontId="1" fillId="0" borderId="22" xfId="0" applyNumberFormat="1" applyFont="1" applyBorder="1" applyAlignment="1"/>
    <xf numFmtId="1" fontId="6" fillId="0" borderId="18" xfId="0" applyNumberFormat="1" applyFont="1" applyBorder="1" applyAlignment="1"/>
    <xf numFmtId="164" fontId="1" fillId="0" borderId="5" xfId="0" applyNumberFormat="1" applyFont="1" applyBorder="1" applyAlignment="1"/>
    <xf numFmtId="0" fontId="1" fillId="0" borderId="21" xfId="0" applyNumberFormat="1" applyFont="1" applyBorder="1" applyAlignment="1"/>
    <xf numFmtId="3" fontId="1" fillId="0" borderId="11" xfId="0" applyNumberFormat="1" applyFont="1" applyBorder="1" applyAlignment="1"/>
    <xf numFmtId="0" fontId="1" fillId="0" borderId="12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wrapText="1"/>
    </xf>
    <xf numFmtId="0" fontId="1" fillId="0" borderId="5" xfId="0" applyNumberFormat="1" applyFont="1" applyBorder="1" applyAlignment="1"/>
    <xf numFmtId="1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1" fontId="1" fillId="0" borderId="14" xfId="0" applyNumberFormat="1" applyFont="1" applyBorder="1" applyAlignment="1"/>
    <xf numFmtId="165" fontId="1" fillId="0" borderId="19" xfId="0" applyNumberFormat="1" applyFont="1" applyBorder="1" applyAlignment="1"/>
    <xf numFmtId="3" fontId="1" fillId="0" borderId="15" xfId="0" applyNumberFormat="1" applyFont="1" applyBorder="1" applyAlignment="1"/>
    <xf numFmtId="166" fontId="1" fillId="0" borderId="5" xfId="0" applyNumberFormat="1" applyFont="1" applyBorder="1" applyAlignment="1"/>
    <xf numFmtId="0" fontId="1" fillId="0" borderId="22" xfId="0" applyNumberFormat="1" applyFont="1" applyBorder="1" applyAlignment="1"/>
    <xf numFmtId="1" fontId="7" fillId="0" borderId="5" xfId="0" applyNumberFormat="1" applyFont="1" applyBorder="1" applyAlignment="1"/>
    <xf numFmtId="164" fontId="7" fillId="0" borderId="5" xfId="0" applyNumberFormat="1" applyFont="1" applyBorder="1" applyAlignment="1"/>
    <xf numFmtId="1" fontId="1" fillId="0" borderId="23" xfId="0" applyNumberFormat="1" applyFont="1" applyBorder="1" applyAlignment="1"/>
    <xf numFmtId="0" fontId="1" fillId="0" borderId="27" xfId="0" applyNumberFormat="1" applyFont="1" applyBorder="1" applyAlignment="1"/>
    <xf numFmtId="165" fontId="1" fillId="0" borderId="15" xfId="0" applyNumberFormat="1" applyFont="1" applyBorder="1" applyAlignment="1"/>
    <xf numFmtId="0" fontId="1" fillId="0" borderId="19" xfId="0" applyNumberFormat="1" applyFont="1" applyBorder="1" applyAlignment="1"/>
    <xf numFmtId="0" fontId="1" fillId="0" borderId="30" xfId="0" applyNumberFormat="1" applyFont="1" applyBorder="1" applyAlignment="1"/>
    <xf numFmtId="0" fontId="1" fillId="0" borderId="14" xfId="0" applyNumberFormat="1" applyFont="1" applyBorder="1" applyAlignment="1">
      <alignment horizontal="center"/>
    </xf>
    <xf numFmtId="0" fontId="1" fillId="0" borderId="31" xfId="0" applyNumberFormat="1" applyFont="1" applyBorder="1" applyAlignment="1"/>
    <xf numFmtId="1" fontId="1" fillId="0" borderId="32" xfId="0" applyNumberFormat="1" applyFont="1" applyBorder="1" applyAlignment="1"/>
    <xf numFmtId="1" fontId="1" fillId="0" borderId="33" xfId="0" applyNumberFormat="1" applyFont="1" applyBorder="1" applyAlignment="1"/>
    <xf numFmtId="0" fontId="1" fillId="0" borderId="35" xfId="0" applyNumberFormat="1" applyFont="1" applyBorder="1" applyAlignment="1"/>
    <xf numFmtId="0" fontId="1" fillId="3" borderId="36" xfId="0" applyFont="1" applyFill="1" applyBorder="1" applyAlignment="1"/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166" fontId="1" fillId="0" borderId="39" xfId="0" applyNumberFormat="1" applyFont="1" applyBorder="1" applyAlignment="1"/>
    <xf numFmtId="0" fontId="1" fillId="4" borderId="40" xfId="0" applyNumberFormat="1" applyFont="1" applyFill="1" applyBorder="1" applyAlignment="1"/>
    <xf numFmtId="1" fontId="1" fillId="4" borderId="40" xfId="0" applyNumberFormat="1" applyFont="1" applyFill="1" applyBorder="1" applyAlignment="1"/>
    <xf numFmtId="1" fontId="1" fillId="3" borderId="36" xfId="0" applyNumberFormat="1" applyFont="1" applyFill="1" applyBorder="1" applyAlignment="1"/>
    <xf numFmtId="166" fontId="1" fillId="0" borderId="41" xfId="0" applyNumberFormat="1" applyFont="1" applyBorder="1" applyAlignment="1"/>
    <xf numFmtId="9" fontId="1" fillId="3" borderId="42" xfId="0" applyNumberFormat="1" applyFont="1" applyFill="1" applyBorder="1" applyAlignment="1"/>
    <xf numFmtId="1" fontId="1" fillId="4" borderId="44" xfId="0" applyNumberFormat="1" applyFont="1" applyFill="1" applyBorder="1" applyAlignment="1"/>
    <xf numFmtId="1" fontId="1" fillId="0" borderId="30" xfId="0" applyNumberFormat="1" applyFont="1" applyBorder="1" applyAlignment="1"/>
    <xf numFmtId="1" fontId="1" fillId="0" borderId="45" xfId="0" applyNumberFormat="1" applyFont="1" applyBorder="1" applyAlignment="1"/>
    <xf numFmtId="1" fontId="1" fillId="0" borderId="46" xfId="0" applyNumberFormat="1" applyFont="1" applyBorder="1" applyAlignment="1"/>
    <xf numFmtId="1" fontId="1" fillId="0" borderId="49" xfId="0" applyNumberFormat="1" applyFont="1" applyBorder="1" applyAlignment="1"/>
    <xf numFmtId="1" fontId="1" fillId="0" borderId="4" xfId="0" applyNumberFormat="1" applyFont="1" applyBorder="1" applyAlignment="1"/>
    <xf numFmtId="0" fontId="1" fillId="0" borderId="50" xfId="0" applyNumberFormat="1" applyFont="1" applyBorder="1" applyAlignment="1"/>
    <xf numFmtId="3" fontId="9" fillId="3" borderId="42" xfId="0" applyNumberFormat="1" applyFont="1" applyFill="1" applyBorder="1" applyAlignment="1"/>
    <xf numFmtId="166" fontId="1" fillId="0" borderId="51" xfId="0" applyNumberFormat="1" applyFont="1" applyBorder="1" applyAlignment="1"/>
    <xf numFmtId="0" fontId="1" fillId="0" borderId="52" xfId="0" applyNumberFormat="1" applyFont="1" applyBorder="1" applyAlignment="1"/>
    <xf numFmtId="3" fontId="9" fillId="3" borderId="36" xfId="0" applyNumberFormat="1" applyFont="1" applyFill="1" applyBorder="1" applyAlignment="1"/>
    <xf numFmtId="0" fontId="1" fillId="0" borderId="38" xfId="0" applyFont="1" applyBorder="1" applyAlignment="1"/>
    <xf numFmtId="3" fontId="1" fillId="3" borderId="36" xfId="0" applyNumberFormat="1" applyFont="1" applyFill="1" applyBorder="1" applyAlignment="1"/>
    <xf numFmtId="1" fontId="1" fillId="4" borderId="53" xfId="0" applyNumberFormat="1" applyFont="1" applyFill="1" applyBorder="1" applyAlignment="1"/>
    <xf numFmtId="1" fontId="1" fillId="0" borderId="55" xfId="0" applyNumberFormat="1" applyFont="1" applyBorder="1" applyAlignment="1"/>
    <xf numFmtId="1" fontId="1" fillId="5" borderId="56" xfId="0" applyNumberFormat="1" applyFont="1" applyFill="1" applyBorder="1" applyAlignment="1"/>
    <xf numFmtId="0" fontId="1" fillId="4" borderId="42" xfId="0" applyNumberFormat="1" applyFont="1" applyFill="1" applyBorder="1" applyAlignment="1"/>
    <xf numFmtId="1" fontId="1" fillId="4" borderId="57" xfId="0" applyNumberFormat="1" applyFont="1" applyFill="1" applyBorder="1" applyAlignment="1"/>
    <xf numFmtId="1" fontId="1" fillId="0" borderId="50" xfId="0" applyNumberFormat="1" applyFont="1" applyBorder="1" applyAlignment="1"/>
    <xf numFmtId="3" fontId="10" fillId="3" borderId="36" xfId="0" applyNumberFormat="1" applyFont="1" applyFill="1" applyBorder="1" applyAlignment="1"/>
    <xf numFmtId="0" fontId="1" fillId="0" borderId="33" xfId="0" applyFont="1" applyBorder="1" applyAlignment="1"/>
    <xf numFmtId="3" fontId="9" fillId="3" borderId="36" xfId="0" applyNumberFormat="1" applyFont="1" applyFill="1" applyBorder="1" applyAlignment="1">
      <alignment horizontal="right"/>
    </xf>
    <xf numFmtId="167" fontId="1" fillId="0" borderId="58" xfId="0" applyNumberFormat="1" applyFont="1" applyBorder="1" applyAlignment="1">
      <alignment horizontal="center"/>
    </xf>
    <xf numFmtId="0" fontId="11" fillId="0" borderId="59" xfId="0" applyNumberFormat="1" applyFont="1" applyBorder="1" applyAlignment="1"/>
    <xf numFmtId="9" fontId="1" fillId="0" borderId="52" xfId="0" applyNumberFormat="1" applyFont="1" applyBorder="1" applyAlignment="1"/>
    <xf numFmtId="1" fontId="1" fillId="6" borderId="44" xfId="0" applyNumberFormat="1" applyFont="1" applyFill="1" applyBorder="1" applyAlignment="1"/>
    <xf numFmtId="0" fontId="1" fillId="6" borderId="60" xfId="0" applyNumberFormat="1" applyFont="1" applyFill="1" applyBorder="1" applyAlignment="1"/>
    <xf numFmtId="1" fontId="1" fillId="0" borderId="61" xfId="0" applyNumberFormat="1" applyFont="1" applyBorder="1" applyAlignment="1"/>
    <xf numFmtId="0" fontId="1" fillId="0" borderId="62" xfId="0" applyNumberFormat="1" applyFont="1" applyBorder="1" applyAlignment="1"/>
    <xf numFmtId="1" fontId="1" fillId="0" borderId="63" xfId="0" applyNumberFormat="1" applyFont="1" applyBorder="1" applyAlignment="1"/>
    <xf numFmtId="14" fontId="1" fillId="0" borderId="63" xfId="0" applyNumberFormat="1" applyFont="1" applyBorder="1" applyAlignment="1"/>
    <xf numFmtId="0" fontId="1" fillId="0" borderId="63" xfId="0" applyNumberFormat="1" applyFont="1" applyBorder="1" applyAlignment="1"/>
    <xf numFmtId="0" fontId="1" fillId="0" borderId="63" xfId="0" applyFont="1" applyBorder="1" applyAlignment="1"/>
    <xf numFmtId="1" fontId="1" fillId="0" borderId="64" xfId="0" applyNumberFormat="1" applyFont="1" applyBorder="1" applyAlignment="1"/>
    <xf numFmtId="0" fontId="1" fillId="0" borderId="65" xfId="0" applyFont="1" applyBorder="1" applyAlignment="1"/>
    <xf numFmtId="0" fontId="1" fillId="0" borderId="19" xfId="0" applyFont="1" applyBorder="1" applyAlignment="1"/>
    <xf numFmtId="166" fontId="7" fillId="0" borderId="19" xfId="0" applyNumberFormat="1" applyFont="1" applyBorder="1" applyAlignment="1"/>
    <xf numFmtId="0" fontId="12" fillId="0" borderId="66" xfId="0" applyNumberFormat="1" applyFont="1" applyBorder="1" applyAlignment="1"/>
    <xf numFmtId="0" fontId="12" fillId="0" borderId="66" xfId="0" applyNumberFormat="1" applyFont="1" applyBorder="1" applyAlignment="1">
      <alignment horizontal="center"/>
    </xf>
    <xf numFmtId="1" fontId="1" fillId="0" borderId="52" xfId="0" applyNumberFormat="1" applyFont="1" applyBorder="1" applyAlignment="1"/>
    <xf numFmtId="0" fontId="1" fillId="0" borderId="66" xfId="0" applyFont="1" applyBorder="1" applyAlignment="1"/>
    <xf numFmtId="0" fontId="1" fillId="0" borderId="66" xfId="0" applyFont="1" applyBorder="1" applyAlignment="1">
      <alignment horizontal="center"/>
    </xf>
    <xf numFmtId="4" fontId="1" fillId="0" borderId="66" xfId="0" applyNumberFormat="1" applyFont="1" applyBorder="1" applyAlignment="1"/>
    <xf numFmtId="4" fontId="1" fillId="0" borderId="67" xfId="0" applyNumberFormat="1" applyFont="1" applyBorder="1" applyAlignment="1"/>
    <xf numFmtId="1" fontId="1" fillId="0" borderId="66" xfId="0" applyNumberFormat="1" applyFont="1" applyBorder="1" applyAlignment="1"/>
    <xf numFmtId="0" fontId="1" fillId="0" borderId="52" xfId="0" applyFont="1" applyBorder="1" applyAlignment="1"/>
    <xf numFmtId="4" fontId="1" fillId="0" borderId="54" xfId="0" applyNumberFormat="1" applyFont="1" applyBorder="1" applyAlignment="1"/>
    <xf numFmtId="4" fontId="1" fillId="0" borderId="68" xfId="0" applyNumberFormat="1" applyFont="1" applyBorder="1" applyAlignment="1"/>
    <xf numFmtId="167" fontId="1" fillId="0" borderId="5" xfId="0" applyNumberFormat="1" applyFont="1" applyBorder="1" applyAlignment="1"/>
    <xf numFmtId="4" fontId="1" fillId="0" borderId="69" xfId="0" applyNumberFormat="1" applyFont="1" applyBorder="1" applyAlignment="1"/>
    <xf numFmtId="167" fontId="1" fillId="0" borderId="66" xfId="0" applyNumberFormat="1" applyFont="1" applyBorder="1" applyAlignment="1"/>
    <xf numFmtId="1" fontId="13" fillId="0" borderId="5" xfId="0" applyNumberFormat="1" applyFont="1" applyBorder="1" applyAlignment="1"/>
    <xf numFmtId="0" fontId="1" fillId="5" borderId="66" xfId="0" applyFont="1" applyFill="1" applyBorder="1" applyAlignment="1"/>
    <xf numFmtId="0" fontId="1" fillId="5" borderId="66" xfId="0" applyFont="1" applyFill="1" applyBorder="1" applyAlignment="1">
      <alignment horizontal="center"/>
    </xf>
    <xf numFmtId="4" fontId="1" fillId="5" borderId="66" xfId="0" applyNumberFormat="1" applyFont="1" applyFill="1" applyBorder="1" applyAlignment="1"/>
    <xf numFmtId="1" fontId="1" fillId="5" borderId="66" xfId="0" applyNumberFormat="1" applyFont="1" applyFill="1" applyBorder="1" applyAlignment="1"/>
    <xf numFmtId="169" fontId="1" fillId="0" borderId="66" xfId="0" applyNumberFormat="1" applyFont="1" applyBorder="1" applyAlignment="1"/>
    <xf numFmtId="169" fontId="1" fillId="0" borderId="69" xfId="0" applyNumberFormat="1" applyFont="1" applyBorder="1" applyAlignment="1"/>
    <xf numFmtId="4" fontId="1" fillId="0" borderId="66" xfId="0" applyNumberFormat="1" applyFont="1" applyBorder="1" applyAlignment="1">
      <alignment horizontal="center"/>
    </xf>
    <xf numFmtId="4" fontId="1" fillId="0" borderId="70" xfId="0" applyNumberFormat="1" applyFont="1" applyBorder="1" applyAlignment="1"/>
    <xf numFmtId="0" fontId="11" fillId="0" borderId="66" xfId="0" applyNumberFormat="1" applyFont="1" applyBorder="1" applyAlignment="1"/>
    <xf numFmtId="3" fontId="1" fillId="0" borderId="66" xfId="0" applyNumberFormat="1" applyFont="1" applyBorder="1" applyAlignment="1"/>
    <xf numFmtId="0" fontId="1" fillId="0" borderId="14" xfId="0" applyFont="1" applyBorder="1" applyAlignment="1"/>
    <xf numFmtId="3" fontId="1" fillId="0" borderId="5" xfId="0" applyNumberFormat="1" applyFont="1" applyBorder="1" applyAlignment="1"/>
    <xf numFmtId="0" fontId="1" fillId="0" borderId="0" xfId="0" applyNumberFormat="1" applyFont="1" applyAlignment="1"/>
    <xf numFmtId="165" fontId="1" fillId="0" borderId="5" xfId="0" applyNumberFormat="1" applyFont="1" applyBorder="1" applyAlignment="1">
      <alignment horizontal="left"/>
    </xf>
    <xf numFmtId="9" fontId="1" fillId="0" borderId="5" xfId="0" applyNumberFormat="1" applyFont="1" applyBorder="1" applyAlignment="1"/>
    <xf numFmtId="168" fontId="1" fillId="0" borderId="5" xfId="0" applyNumberFormat="1" applyFont="1" applyBorder="1" applyAlignment="1"/>
    <xf numFmtId="0" fontId="1" fillId="0" borderId="19" xfId="0" applyNumberFormat="1" applyFont="1" applyBorder="1" applyAlignment="1">
      <alignment horizontal="center"/>
    </xf>
    <xf numFmtId="168" fontId="1" fillId="0" borderId="14" xfId="0" applyNumberFormat="1" applyFont="1" applyBorder="1" applyAlignment="1"/>
    <xf numFmtId="17" fontId="1" fillId="0" borderId="5" xfId="0" applyNumberFormat="1" applyFont="1" applyBorder="1" applyAlignment="1"/>
    <xf numFmtId="0" fontId="1" fillId="0" borderId="22" xfId="0" applyFont="1" applyBorder="1" applyAlignment="1"/>
    <xf numFmtId="0" fontId="1" fillId="3" borderId="40" xfId="0" applyFont="1" applyFill="1" applyBorder="1" applyAlignment="1"/>
    <xf numFmtId="1" fontId="1" fillId="3" borderId="40" xfId="0" applyNumberFormat="1" applyFont="1" applyFill="1" applyBorder="1" applyAlignment="1"/>
    <xf numFmtId="0" fontId="1" fillId="7" borderId="40" xfId="0" applyFont="1" applyFill="1" applyBorder="1" applyAlignment="1"/>
    <xf numFmtId="1" fontId="1" fillId="7" borderId="40" xfId="0" applyNumberFormat="1" applyFont="1" applyFill="1" applyBorder="1" applyAlignment="1"/>
    <xf numFmtId="0" fontId="1" fillId="0" borderId="71" xfId="0" applyFont="1" applyBorder="1" applyAlignment="1"/>
    <xf numFmtId="0" fontId="1" fillId="0" borderId="72" xfId="0" applyFont="1" applyBorder="1" applyAlignment="1"/>
    <xf numFmtId="1" fontId="1" fillId="6" borderId="43" xfId="0" applyNumberFormat="1" applyFont="1" applyFill="1" applyBorder="1" applyAlignment="1">
      <alignment horizontal="center"/>
    </xf>
    <xf numFmtId="1" fontId="1" fillId="6" borderId="16" xfId="0" applyNumberFormat="1" applyFont="1" applyFill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66" fontId="1" fillId="0" borderId="28" xfId="0" applyNumberFormat="1" applyFont="1" applyBorder="1" applyAlignment="1">
      <alignment horizontal="center"/>
    </xf>
    <xf numFmtId="0" fontId="8" fillId="2" borderId="34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5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68" fontId="1" fillId="4" borderId="43" xfId="0" applyNumberFormat="1" applyFont="1" applyFill="1" applyBorder="1" applyAlignment="1">
      <alignment horizontal="center"/>
    </xf>
    <xf numFmtId="168" fontId="1" fillId="4" borderId="16" xfId="0" applyNumberFormat="1" applyFont="1" applyFill="1" applyBorder="1" applyAlignment="1">
      <alignment horizontal="center"/>
    </xf>
    <xf numFmtId="167" fontId="1" fillId="4" borderId="54" xfId="0" applyNumberFormat="1" applyFont="1" applyFill="1" applyBorder="1" applyAlignment="1">
      <alignment horizontal="center"/>
    </xf>
    <xf numFmtId="167" fontId="1" fillId="4" borderId="28" xfId="0" applyNumberFormat="1" applyFont="1" applyFill="1" applyBorder="1" applyAlignment="1">
      <alignment horizontal="center"/>
    </xf>
    <xf numFmtId="166" fontId="1" fillId="4" borderId="54" xfId="0" applyNumberFormat="1" applyFont="1" applyFill="1" applyBorder="1" applyAlignment="1">
      <alignment horizontal="center"/>
    </xf>
    <xf numFmtId="166" fontId="1" fillId="4" borderId="28" xfId="0" applyNumberFormat="1" applyFont="1" applyFill="1" applyBorder="1" applyAlignment="1">
      <alignment horizontal="center"/>
    </xf>
    <xf numFmtId="3" fontId="1" fillId="3" borderId="24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165" fontId="1" fillId="4" borderId="43" xfId="0" applyNumberFormat="1" applyFont="1" applyFill="1" applyBorder="1" applyAlignment="1">
      <alignment horizontal="center"/>
    </xf>
    <xf numFmtId="165" fontId="1" fillId="4" borderId="16" xfId="0" applyNumberFormat="1" applyFont="1" applyFill="1" applyBorder="1" applyAlignment="1">
      <alignment horizontal="center"/>
    </xf>
    <xf numFmtId="166" fontId="1" fillId="4" borderId="43" xfId="0" applyNumberFormat="1" applyFont="1" applyFill="1" applyBorder="1" applyAlignment="1">
      <alignment horizontal="center"/>
    </xf>
    <xf numFmtId="166" fontId="1" fillId="4" borderId="16" xfId="0" applyNumberFormat="1" applyFont="1" applyFill="1" applyBorder="1" applyAlignment="1">
      <alignment horizontal="center"/>
    </xf>
    <xf numFmtId="167" fontId="1" fillId="4" borderId="43" xfId="0" applyNumberFormat="1" applyFont="1" applyFill="1" applyBorder="1" applyAlignment="1">
      <alignment horizontal="center"/>
    </xf>
    <xf numFmtId="167" fontId="1" fillId="4" borderId="16" xfId="0" applyNumberFormat="1" applyFont="1" applyFill="1" applyBorder="1" applyAlignment="1">
      <alignment horizontal="center"/>
    </xf>
    <xf numFmtId="9" fontId="1" fillId="4" borderId="54" xfId="0" applyNumberFormat="1" applyFont="1" applyFill="1" applyBorder="1" applyAlignment="1">
      <alignment horizontal="center"/>
    </xf>
    <xf numFmtId="9" fontId="1" fillId="4" borderId="28" xfId="0" applyNumberFormat="1" applyFont="1" applyFill="1" applyBorder="1" applyAlignment="1">
      <alignment horizontal="center"/>
    </xf>
    <xf numFmtId="0" fontId="8" fillId="2" borderId="47" xfId="0" applyNumberFormat="1" applyFont="1" applyFill="1" applyBorder="1" applyAlignment="1">
      <alignment horizontal="center"/>
    </xf>
    <xf numFmtId="1" fontId="8" fillId="2" borderId="48" xfId="0" applyNumberFormat="1" applyFont="1" applyFill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9" fontId="1" fillId="3" borderId="29" xfId="0" applyNumberFormat="1" applyFont="1" applyFill="1" applyBorder="1" applyAlignment="1">
      <alignment horizontal="center"/>
    </xf>
    <xf numFmtId="9" fontId="1" fillId="3" borderId="12" xfId="0" applyNumberFormat="1" applyFont="1" applyFill="1" applyBorder="1" applyAlignment="1">
      <alignment horizontal="center"/>
    </xf>
    <xf numFmtId="1" fontId="8" fillId="2" borderId="20" xfId="0" applyNumberFormat="1" applyFont="1" applyFill="1" applyBorder="1" applyAlignment="1">
      <alignment horizontal="center"/>
    </xf>
    <xf numFmtId="166" fontId="1" fillId="4" borderId="24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1" fontId="3" fillId="2" borderId="20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20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3" borderId="24" xfId="0" applyFont="1" applyFill="1" applyBorder="1" applyAlignment="1">
      <alignment horizontal="left"/>
    </xf>
    <xf numFmtId="165" fontId="1" fillId="3" borderId="25" xfId="0" applyNumberFormat="1" applyFont="1" applyFill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3366FF"/>
      <rgbColor rgb="FF333333"/>
      <rgbColor rgb="FF000090"/>
      <rgbColor rgb="FFFCF305"/>
      <rgbColor rgb="FFFFFF99"/>
      <rgbColor rgb="FF0000D4"/>
      <rgbColor rgb="FF0066CC"/>
      <rgbColor rgb="FFFF99CC"/>
      <rgbColor rgb="FF666699"/>
      <rgbColor rgb="FF1FB71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4"/>
  <sheetViews>
    <sheetView showGridLines="0" tabSelected="1" workbookViewId="0">
      <selection sqref="A1:J1"/>
    </sheetView>
  </sheetViews>
  <sheetFormatPr defaultColWidth="6.59765625" defaultRowHeight="12.75" customHeight="1" x14ac:dyDescent="0.2"/>
  <cols>
    <col min="1" max="1" width="11" style="1" customWidth="1"/>
    <col min="2" max="2" width="7.8984375" style="1" customWidth="1"/>
    <col min="3" max="3" width="7.59765625" style="1" customWidth="1"/>
    <col min="4" max="4" width="7.5" style="1" customWidth="1"/>
    <col min="5" max="5" width="6.59765625" style="1" customWidth="1"/>
    <col min="6" max="6" width="8.59765625" style="1" customWidth="1"/>
    <col min="7" max="7" width="9.19921875" style="1" customWidth="1"/>
    <col min="8" max="8" width="8.69921875" style="1" customWidth="1"/>
    <col min="9" max="9" width="7.19921875" style="1" customWidth="1"/>
    <col min="10" max="10" width="14.8984375" style="1" customWidth="1"/>
    <col min="11" max="11" width="6.59765625" style="1" customWidth="1"/>
    <col min="12" max="12" width="12.5" style="1" customWidth="1"/>
    <col min="13" max="13" width="7" style="1" customWidth="1"/>
    <col min="14" max="14" width="6.5" style="1" customWidth="1"/>
    <col min="15" max="15" width="9.59765625" style="1" customWidth="1"/>
    <col min="16" max="256" width="6.59765625" style="1" customWidth="1"/>
  </cols>
  <sheetData>
    <row r="1" spans="1:15" ht="21.75" customHeight="1" x14ac:dyDescent="0.25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4"/>
      <c r="K1" s="2"/>
      <c r="L1" s="3"/>
      <c r="M1" s="3"/>
      <c r="N1" s="3"/>
      <c r="O1" s="3"/>
    </row>
    <row r="2" spans="1:15" ht="20.25" customHeight="1" x14ac:dyDescent="0.25">
      <c r="A2" s="176" t="s">
        <v>1</v>
      </c>
      <c r="B2" s="177"/>
      <c r="C2" s="177"/>
      <c r="D2" s="177"/>
      <c r="E2" s="177"/>
      <c r="F2" s="177"/>
      <c r="G2" s="177"/>
      <c r="H2" s="177"/>
      <c r="I2" s="177"/>
      <c r="J2" s="185"/>
      <c r="K2" s="2"/>
      <c r="L2" s="4"/>
      <c r="M2" s="3"/>
      <c r="N2" s="3"/>
      <c r="O2" s="3"/>
    </row>
    <row r="3" spans="1:15" ht="21" customHeight="1" x14ac:dyDescent="0.2">
      <c r="A3" s="5" t="s">
        <v>2</v>
      </c>
      <c r="B3" s="6"/>
      <c r="C3" s="7"/>
      <c r="D3" s="7"/>
      <c r="E3" s="8"/>
      <c r="F3" s="9"/>
      <c r="G3" s="8"/>
      <c r="H3" s="8"/>
      <c r="I3" s="8"/>
      <c r="J3" s="10"/>
      <c r="K3" s="2"/>
      <c r="L3" s="3"/>
      <c r="M3" s="3"/>
      <c r="N3" s="3"/>
      <c r="O3" s="3"/>
    </row>
    <row r="4" spans="1:15" ht="21" customHeight="1" x14ac:dyDescent="0.2">
      <c r="A4" s="11" t="s">
        <v>3</v>
      </c>
      <c r="B4" s="12" t="s">
        <v>4</v>
      </c>
      <c r="C4" s="13"/>
      <c r="D4" s="13"/>
      <c r="E4" s="14" t="s">
        <v>5</v>
      </c>
      <c r="F4" s="15" t="s">
        <v>6</v>
      </c>
      <c r="G4" s="14" t="s">
        <v>7</v>
      </c>
      <c r="H4" s="16"/>
      <c r="I4" s="14" t="s">
        <v>8</v>
      </c>
      <c r="J4" s="17"/>
      <c r="K4" s="2"/>
      <c r="L4" s="3"/>
      <c r="M4" s="3"/>
      <c r="N4" s="3"/>
      <c r="O4" s="3"/>
    </row>
    <row r="5" spans="1:15" ht="21" customHeight="1" x14ac:dyDescent="0.2">
      <c r="A5" s="18" t="s">
        <v>9</v>
      </c>
      <c r="B5" s="19"/>
      <c r="C5" s="20"/>
      <c r="D5" s="16"/>
      <c r="E5" s="21"/>
      <c r="F5" s="16"/>
      <c r="G5" s="21"/>
      <c r="H5" s="16"/>
      <c r="I5" s="21"/>
      <c r="J5" s="22"/>
      <c r="K5" s="2"/>
      <c r="L5" s="3"/>
      <c r="M5" s="3"/>
      <c r="N5" s="3"/>
      <c r="O5" s="3"/>
    </row>
    <row r="6" spans="1:15" ht="20.25" customHeight="1" x14ac:dyDescent="0.25">
      <c r="A6" s="176" t="s">
        <v>10</v>
      </c>
      <c r="B6" s="177"/>
      <c r="C6" s="177"/>
      <c r="D6" s="178"/>
      <c r="E6" s="178"/>
      <c r="F6" s="178"/>
      <c r="G6" s="178"/>
      <c r="H6" s="178"/>
      <c r="I6" s="178"/>
      <c r="J6" s="179"/>
      <c r="K6" s="2"/>
      <c r="L6" s="3"/>
      <c r="M6" s="3"/>
      <c r="N6" s="3"/>
      <c r="O6" s="3"/>
    </row>
    <row r="7" spans="1:15" ht="21" customHeight="1" x14ac:dyDescent="0.2">
      <c r="A7" s="5" t="s">
        <v>11</v>
      </c>
      <c r="B7" s="23"/>
      <c r="C7" s="23"/>
      <c r="D7" s="24"/>
      <c r="E7" s="25" t="s">
        <v>12</v>
      </c>
      <c r="F7" s="8"/>
      <c r="G7" s="8"/>
      <c r="H7" s="8"/>
      <c r="I7" s="8"/>
      <c r="J7" s="10"/>
      <c r="K7" s="2"/>
      <c r="L7" s="3"/>
      <c r="M7" s="3"/>
      <c r="N7" s="3"/>
      <c r="O7" s="3"/>
    </row>
    <row r="8" spans="1:15" ht="21" customHeight="1" x14ac:dyDescent="0.2">
      <c r="A8" s="11" t="s">
        <v>13</v>
      </c>
      <c r="B8" s="26"/>
      <c r="C8" s="26"/>
      <c r="D8" s="21"/>
      <c r="E8" s="15" t="s">
        <v>12</v>
      </c>
      <c r="F8" s="16"/>
      <c r="G8" s="16"/>
      <c r="H8" s="16"/>
      <c r="I8" s="16"/>
      <c r="J8" s="22"/>
      <c r="K8" s="2"/>
      <c r="L8" s="3"/>
      <c r="M8" s="3"/>
      <c r="N8" s="3"/>
      <c r="O8" s="3"/>
    </row>
    <row r="9" spans="1:15" ht="21" customHeight="1" x14ac:dyDescent="0.2">
      <c r="A9" s="18" t="s">
        <v>14</v>
      </c>
      <c r="B9" s="27"/>
      <c r="C9" s="27"/>
      <c r="D9" s="16"/>
      <c r="E9" s="16"/>
      <c r="F9" s="16"/>
      <c r="G9" s="28"/>
      <c r="H9" s="16"/>
      <c r="I9" s="16"/>
      <c r="J9" s="22"/>
      <c r="K9" s="2"/>
      <c r="L9" s="3"/>
      <c r="M9" s="3"/>
      <c r="N9" s="3"/>
      <c r="O9" s="3"/>
    </row>
    <row r="10" spans="1:15" ht="20.25" customHeight="1" x14ac:dyDescent="0.25">
      <c r="A10" s="176" t="s">
        <v>15</v>
      </c>
      <c r="B10" s="177"/>
      <c r="C10" s="177"/>
      <c r="D10" s="178"/>
      <c r="E10" s="178"/>
      <c r="F10" s="178"/>
      <c r="G10" s="177"/>
      <c r="H10" s="178"/>
      <c r="I10" s="178"/>
      <c r="J10" s="179"/>
      <c r="K10" s="2"/>
      <c r="L10" s="3"/>
      <c r="M10" s="3"/>
      <c r="N10" s="3"/>
      <c r="O10" s="29"/>
    </row>
    <row r="11" spans="1:15" ht="21" customHeight="1" x14ac:dyDescent="0.2">
      <c r="A11" s="5" t="s">
        <v>16</v>
      </c>
      <c r="B11" s="23"/>
      <c r="C11" s="25" t="s">
        <v>17</v>
      </c>
      <c r="D11" s="8"/>
      <c r="E11" s="30" t="s">
        <v>18</v>
      </c>
      <c r="F11" s="23"/>
      <c r="G11" s="31"/>
      <c r="H11" s="8"/>
      <c r="I11" s="30" t="s">
        <v>19</v>
      </c>
      <c r="J11" s="32"/>
      <c r="K11" s="2"/>
      <c r="L11" s="3"/>
      <c r="M11" s="3"/>
      <c r="N11" s="3"/>
      <c r="O11" s="3"/>
    </row>
    <row r="12" spans="1:15" ht="25.5" customHeight="1" x14ac:dyDescent="0.2">
      <c r="A12" s="11" t="s">
        <v>20</v>
      </c>
      <c r="B12" s="26"/>
      <c r="C12" s="33"/>
      <c r="D12" s="16"/>
      <c r="E12" s="34" t="s">
        <v>21</v>
      </c>
      <c r="F12" s="21"/>
      <c r="G12" s="35" t="s">
        <v>22</v>
      </c>
      <c r="H12" s="16"/>
      <c r="I12" s="36" t="s">
        <v>23</v>
      </c>
      <c r="J12" s="22"/>
      <c r="K12" s="2"/>
      <c r="L12" s="3"/>
      <c r="M12" s="3"/>
      <c r="N12" s="3"/>
      <c r="O12" s="3"/>
    </row>
    <row r="13" spans="1:15" ht="21" customHeight="1" x14ac:dyDescent="0.2">
      <c r="A13" s="11" t="s">
        <v>24</v>
      </c>
      <c r="B13" s="21"/>
      <c r="C13" s="36" t="s">
        <v>25</v>
      </c>
      <c r="D13" s="16"/>
      <c r="E13" s="36" t="s">
        <v>25</v>
      </c>
      <c r="F13" s="37"/>
      <c r="G13" s="36" t="s">
        <v>26</v>
      </c>
      <c r="H13" s="37"/>
      <c r="I13" s="36" t="s">
        <v>19</v>
      </c>
      <c r="J13" s="22"/>
      <c r="K13" s="2"/>
      <c r="L13" s="3"/>
      <c r="M13" s="3"/>
      <c r="N13" s="3"/>
      <c r="O13" s="3"/>
    </row>
    <row r="14" spans="1:15" ht="21" customHeight="1" x14ac:dyDescent="0.2">
      <c r="A14" s="11" t="s">
        <v>27</v>
      </c>
      <c r="B14" s="16"/>
      <c r="C14" s="36" t="s">
        <v>28</v>
      </c>
      <c r="D14" s="16"/>
      <c r="E14" s="36" t="s">
        <v>29</v>
      </c>
      <c r="F14" s="37"/>
      <c r="G14" s="36" t="s">
        <v>30</v>
      </c>
      <c r="H14" s="38" t="s">
        <v>31</v>
      </c>
      <c r="I14" s="36" t="s">
        <v>32</v>
      </c>
      <c r="J14" s="22"/>
      <c r="K14" s="2"/>
      <c r="L14" s="3"/>
      <c r="M14" s="3"/>
      <c r="N14" s="3"/>
      <c r="O14" s="3"/>
    </row>
    <row r="15" spans="1:15" ht="21" customHeight="1" x14ac:dyDescent="0.2">
      <c r="A15" s="11" t="s">
        <v>33</v>
      </c>
      <c r="B15" s="39"/>
      <c r="C15" s="40"/>
      <c r="D15" s="16"/>
      <c r="E15" s="36" t="s">
        <v>34</v>
      </c>
      <c r="F15" s="39"/>
      <c r="G15" s="21"/>
      <c r="H15" s="16"/>
      <c r="I15" s="21"/>
      <c r="J15" s="22"/>
      <c r="K15" s="2"/>
      <c r="L15" s="3"/>
      <c r="M15" s="3"/>
      <c r="N15" s="3"/>
      <c r="O15" s="3"/>
    </row>
    <row r="16" spans="1:15" ht="21" customHeight="1" x14ac:dyDescent="0.2">
      <c r="A16" s="11" t="s">
        <v>35</v>
      </c>
      <c r="B16" s="26"/>
      <c r="C16" s="41"/>
      <c r="D16" s="16"/>
      <c r="E16" s="36" t="s">
        <v>36</v>
      </c>
      <c r="F16" s="26"/>
      <c r="G16" s="16"/>
      <c r="H16" s="16"/>
      <c r="I16" s="16"/>
      <c r="J16" s="22"/>
      <c r="K16" s="2"/>
      <c r="L16" s="3"/>
      <c r="M16" s="3"/>
      <c r="N16" s="3"/>
      <c r="O16" s="42"/>
    </row>
    <row r="17" spans="1:15" ht="21" customHeight="1" x14ac:dyDescent="0.2">
      <c r="A17" s="18" t="s">
        <v>37</v>
      </c>
      <c r="B17" s="27"/>
      <c r="C17" s="16"/>
      <c r="D17" s="16"/>
      <c r="E17" s="43" t="s">
        <v>38</v>
      </c>
      <c r="F17" s="27"/>
      <c r="G17" s="16"/>
      <c r="H17" s="16"/>
      <c r="I17" s="16"/>
      <c r="J17" s="22"/>
      <c r="K17" s="2"/>
      <c r="L17" s="3"/>
      <c r="M17" s="3"/>
      <c r="N17" s="3"/>
      <c r="O17" s="3"/>
    </row>
    <row r="18" spans="1:15" ht="20.25" customHeight="1" x14ac:dyDescent="0.25">
      <c r="A18" s="176" t="s">
        <v>39</v>
      </c>
      <c r="B18" s="177"/>
      <c r="C18" s="178"/>
      <c r="D18" s="178"/>
      <c r="E18" s="177"/>
      <c r="F18" s="177"/>
      <c r="G18" s="178"/>
      <c r="H18" s="178"/>
      <c r="I18" s="178"/>
      <c r="J18" s="179"/>
      <c r="K18" s="2"/>
      <c r="L18" s="3"/>
      <c r="M18" s="44"/>
      <c r="N18" s="44"/>
      <c r="O18" s="45"/>
    </row>
    <row r="19" spans="1:15" ht="14.25" customHeight="1" x14ac:dyDescent="0.2">
      <c r="A19" s="5" t="s">
        <v>40</v>
      </c>
      <c r="B19" s="23"/>
      <c r="C19" s="186"/>
      <c r="D19" s="186"/>
      <c r="E19" s="30" t="s">
        <v>41</v>
      </c>
      <c r="F19" s="46"/>
      <c r="G19" s="187"/>
      <c r="H19" s="188"/>
      <c r="I19" s="189" t="s">
        <v>42</v>
      </c>
      <c r="J19" s="190"/>
      <c r="K19" s="2"/>
      <c r="L19" s="3"/>
      <c r="M19" s="3"/>
      <c r="N19" s="3"/>
      <c r="O19" s="3"/>
    </row>
    <row r="20" spans="1:15" ht="14.25" customHeight="1" x14ac:dyDescent="0.2">
      <c r="A20" s="47" t="s">
        <v>43</v>
      </c>
      <c r="B20" s="21"/>
      <c r="C20" s="16"/>
      <c r="D20" s="48"/>
      <c r="E20" s="49" t="s">
        <v>44</v>
      </c>
      <c r="F20" s="21"/>
      <c r="G20" s="169">
        <f>G19-(G19*I20)</f>
        <v>0</v>
      </c>
      <c r="H20" s="170"/>
      <c r="I20" s="171">
        <v>0.2</v>
      </c>
      <c r="J20" s="172"/>
      <c r="K20" s="2"/>
      <c r="L20" s="3"/>
      <c r="M20" s="3"/>
      <c r="N20" s="3"/>
      <c r="O20" s="3"/>
    </row>
    <row r="21" spans="1:15" ht="14.25" customHeight="1" x14ac:dyDescent="0.2">
      <c r="A21" s="50" t="s">
        <v>45</v>
      </c>
      <c r="B21" s="39"/>
      <c r="C21" s="48"/>
      <c r="D21" s="51" t="s">
        <v>46</v>
      </c>
      <c r="E21" s="16"/>
      <c r="F21" s="14" t="s">
        <v>47</v>
      </c>
      <c r="G21" s="39"/>
      <c r="H21" s="169">
        <f>C21*E21</f>
        <v>0</v>
      </c>
      <c r="I21" s="169"/>
      <c r="J21" s="52" t="s">
        <v>48</v>
      </c>
      <c r="K21" s="2"/>
      <c r="L21" s="3"/>
      <c r="M21" s="3"/>
      <c r="N21" s="3"/>
      <c r="O21" s="45"/>
    </row>
    <row r="22" spans="1:15" ht="14.25" customHeight="1" x14ac:dyDescent="0.2">
      <c r="A22" s="47" t="s">
        <v>49</v>
      </c>
      <c r="B22" s="21"/>
      <c r="C22" s="16"/>
      <c r="D22" s="21"/>
      <c r="E22" s="16"/>
      <c r="F22" s="26"/>
      <c r="G22" s="21"/>
      <c r="H22" s="15" t="s">
        <v>50</v>
      </c>
      <c r="I22" s="16"/>
      <c r="J22" s="53"/>
      <c r="K22" s="2"/>
      <c r="L22" s="3"/>
      <c r="M22" s="3"/>
      <c r="N22" s="3"/>
      <c r="O22" s="3"/>
    </row>
    <row r="23" spans="1:15" ht="15.95" customHeight="1" x14ac:dyDescent="0.2">
      <c r="A23" s="50" t="s">
        <v>51</v>
      </c>
      <c r="B23" s="16"/>
      <c r="C23" s="39"/>
      <c r="D23" s="16"/>
      <c r="E23" s="39"/>
      <c r="F23" s="54"/>
      <c r="G23" s="147" t="s">
        <v>52</v>
      </c>
      <c r="H23" s="148"/>
      <c r="I23" s="148"/>
      <c r="J23" s="173"/>
      <c r="K23" s="2"/>
      <c r="L23" s="3"/>
      <c r="M23" s="3"/>
      <c r="N23" s="3"/>
      <c r="O23" s="3"/>
    </row>
    <row r="24" spans="1:15" ht="15.95" customHeight="1" x14ac:dyDescent="0.2">
      <c r="A24" s="55" t="s">
        <v>53</v>
      </c>
      <c r="B24" s="56"/>
      <c r="C24" s="57" t="s">
        <v>46</v>
      </c>
      <c r="D24" s="56"/>
      <c r="E24" s="58" t="s">
        <v>54</v>
      </c>
      <c r="F24" s="59">
        <f>B24*D24*12</f>
        <v>0</v>
      </c>
      <c r="G24" s="60" t="s">
        <v>55</v>
      </c>
      <c r="H24" s="61"/>
      <c r="I24" s="174">
        <f>IF(F28&gt;0,F28,I21)</f>
        <v>0</v>
      </c>
      <c r="J24" s="175"/>
      <c r="K24" s="2"/>
      <c r="L24" s="3"/>
      <c r="M24" s="3"/>
      <c r="N24" s="3"/>
      <c r="O24" s="3"/>
    </row>
    <row r="25" spans="1:15" ht="15.95" customHeight="1" x14ac:dyDescent="0.2">
      <c r="A25" s="55" t="s">
        <v>56</v>
      </c>
      <c r="B25" s="62"/>
      <c r="C25" s="57" t="s">
        <v>46</v>
      </c>
      <c r="D25" s="62"/>
      <c r="E25" s="58" t="s">
        <v>54</v>
      </c>
      <c r="F25" s="63">
        <f>B25*D25*12</f>
        <v>0</v>
      </c>
      <c r="G25" s="60" t="s">
        <v>57</v>
      </c>
      <c r="H25" s="61"/>
      <c r="I25" s="180"/>
      <c r="J25" s="181"/>
      <c r="K25" s="2"/>
      <c r="L25" s="3"/>
      <c r="M25" s="3"/>
      <c r="N25" s="3"/>
      <c r="O25" s="3"/>
    </row>
    <row r="26" spans="1:15" ht="15.95" customHeight="1" x14ac:dyDescent="0.2">
      <c r="A26" s="55" t="s">
        <v>58</v>
      </c>
      <c r="B26" s="62"/>
      <c r="C26" s="57" t="s">
        <v>46</v>
      </c>
      <c r="D26" s="62"/>
      <c r="E26" s="58" t="s">
        <v>54</v>
      </c>
      <c r="F26" s="63">
        <f>B26*D26*12</f>
        <v>0</v>
      </c>
      <c r="G26" s="60" t="s">
        <v>59</v>
      </c>
      <c r="H26" s="61"/>
      <c r="I26" s="157"/>
      <c r="J26" s="158"/>
      <c r="K26" s="2"/>
      <c r="L26" s="3"/>
      <c r="M26" s="3"/>
      <c r="N26" s="3"/>
      <c r="O26" s="3"/>
    </row>
    <row r="27" spans="1:15" ht="15.95" customHeight="1" x14ac:dyDescent="0.2">
      <c r="A27" s="55" t="s">
        <v>60</v>
      </c>
      <c r="B27" s="56"/>
      <c r="C27" s="57" t="s">
        <v>46</v>
      </c>
      <c r="D27" s="56"/>
      <c r="E27" s="58" t="s">
        <v>54</v>
      </c>
      <c r="F27" s="63">
        <f>B27*D27*12</f>
        <v>0</v>
      </c>
      <c r="G27" s="60" t="s">
        <v>61</v>
      </c>
      <c r="H27" s="64">
        <v>0.1</v>
      </c>
      <c r="I27" s="159">
        <f>I24*H27</f>
        <v>0</v>
      </c>
      <c r="J27" s="160"/>
      <c r="K27" s="2"/>
      <c r="L27" s="3"/>
      <c r="M27" s="3"/>
      <c r="N27" s="3"/>
      <c r="O27" s="3"/>
    </row>
    <row r="28" spans="1:15" ht="15.95" customHeight="1" x14ac:dyDescent="0.2">
      <c r="A28" s="47" t="s">
        <v>62</v>
      </c>
      <c r="B28" s="16">
        <f>SUM(B24:B27)</f>
        <v>0</v>
      </c>
      <c r="C28" s="21"/>
      <c r="D28" s="16"/>
      <c r="E28" s="21"/>
      <c r="F28" s="63">
        <f>SUM(F24:F27)</f>
        <v>0</v>
      </c>
      <c r="G28" s="60" t="s">
        <v>63</v>
      </c>
      <c r="H28" s="65"/>
      <c r="I28" s="161">
        <f>I24-I27</f>
        <v>0</v>
      </c>
      <c r="J28" s="162"/>
      <c r="K28" s="2"/>
      <c r="L28" s="3"/>
      <c r="M28" s="3"/>
      <c r="N28" s="3"/>
      <c r="O28" s="3"/>
    </row>
    <row r="29" spans="1:15" ht="15.95" customHeight="1" x14ac:dyDescent="0.2">
      <c r="A29" s="66"/>
      <c r="B29" s="16"/>
      <c r="C29" s="16"/>
      <c r="D29" s="16"/>
      <c r="E29" s="16"/>
      <c r="F29" s="67"/>
      <c r="G29" s="60" t="s">
        <v>64</v>
      </c>
      <c r="H29" s="61"/>
      <c r="I29" s="161">
        <f>I28+I26</f>
        <v>0</v>
      </c>
      <c r="J29" s="162"/>
      <c r="K29" s="2"/>
      <c r="L29" s="3"/>
      <c r="M29" s="3"/>
      <c r="N29" s="3"/>
      <c r="O29" s="3"/>
    </row>
    <row r="30" spans="1:15" ht="15.95" customHeight="1" x14ac:dyDescent="0.2">
      <c r="A30" s="68"/>
      <c r="B30" s="167" t="s">
        <v>65</v>
      </c>
      <c r="C30" s="148"/>
      <c r="D30" s="148"/>
      <c r="E30" s="168"/>
      <c r="F30" s="69"/>
      <c r="G30" s="60" t="s">
        <v>66</v>
      </c>
      <c r="H30" s="61"/>
      <c r="I30" s="161">
        <f>D46</f>
        <v>0</v>
      </c>
      <c r="J30" s="162"/>
      <c r="K30" s="70"/>
      <c r="L30" s="3"/>
      <c r="M30" s="3"/>
      <c r="N30" s="3"/>
      <c r="O30" s="3"/>
    </row>
    <row r="31" spans="1:15" ht="15.95" customHeight="1" x14ac:dyDescent="0.2">
      <c r="A31" s="68"/>
      <c r="B31" s="71" t="s">
        <v>67</v>
      </c>
      <c r="C31" s="46"/>
      <c r="D31" s="72"/>
      <c r="E31" s="73"/>
      <c r="F31" s="54"/>
      <c r="G31" s="60" t="s">
        <v>68</v>
      </c>
      <c r="H31" s="61"/>
      <c r="I31" s="161">
        <f>I29-I30</f>
        <v>0</v>
      </c>
      <c r="J31" s="162"/>
      <c r="K31" s="2"/>
      <c r="L31" s="3"/>
      <c r="M31" s="3"/>
      <c r="N31" s="3"/>
      <c r="O31" s="3"/>
    </row>
    <row r="32" spans="1:15" ht="15.95" customHeight="1" x14ac:dyDescent="0.2">
      <c r="A32" s="68"/>
      <c r="B32" s="74" t="s">
        <v>69</v>
      </c>
      <c r="C32" s="54"/>
      <c r="D32" s="75"/>
      <c r="E32" s="76"/>
      <c r="F32" s="54"/>
      <c r="G32" s="60" t="s">
        <v>70</v>
      </c>
      <c r="H32" s="61"/>
      <c r="I32" s="163" t="e">
        <f>I36/C19</f>
        <v>#DIV/0!</v>
      </c>
      <c r="J32" s="164"/>
      <c r="K32" s="2"/>
      <c r="L32" s="3"/>
      <c r="M32" s="3"/>
      <c r="N32" s="3"/>
      <c r="O32" s="3"/>
    </row>
    <row r="33" spans="1:15" ht="15.95" customHeight="1" x14ac:dyDescent="0.2">
      <c r="A33" s="68"/>
      <c r="B33" s="74" t="s">
        <v>71</v>
      </c>
      <c r="C33" s="54"/>
      <c r="D33" s="77"/>
      <c r="E33" s="76"/>
      <c r="F33" s="54"/>
      <c r="G33" s="60" t="s">
        <v>72</v>
      </c>
      <c r="H33" s="78"/>
      <c r="I33" s="153" t="e">
        <f>I31/I38</f>
        <v>#DIV/0!</v>
      </c>
      <c r="J33" s="154"/>
      <c r="K33" s="79"/>
      <c r="L33" s="3"/>
      <c r="M33" s="3"/>
      <c r="N33" s="3"/>
      <c r="O33" s="3"/>
    </row>
    <row r="34" spans="1:15" ht="15.95" customHeight="1" x14ac:dyDescent="0.2">
      <c r="A34" s="68"/>
      <c r="B34" s="74" t="s">
        <v>73</v>
      </c>
      <c r="C34" s="54"/>
      <c r="D34" s="75"/>
      <c r="E34" s="76"/>
      <c r="F34" s="54"/>
      <c r="G34" s="60" t="s">
        <v>74</v>
      </c>
      <c r="H34" s="78"/>
      <c r="I34" s="165" t="e">
        <f>I31/G19</f>
        <v>#DIV/0!</v>
      </c>
      <c r="J34" s="166"/>
      <c r="K34" s="80"/>
      <c r="L34" s="76"/>
      <c r="M34" s="3"/>
      <c r="N34" s="3"/>
      <c r="O34" s="3"/>
    </row>
    <row r="35" spans="1:15" ht="15.95" customHeight="1" x14ac:dyDescent="0.2">
      <c r="A35" s="68"/>
      <c r="B35" s="74" t="s">
        <v>75</v>
      </c>
      <c r="C35" s="54"/>
      <c r="D35" s="75"/>
      <c r="E35" s="76"/>
      <c r="F35" s="54"/>
      <c r="G35" s="60" t="s">
        <v>76</v>
      </c>
      <c r="H35" s="78"/>
      <c r="I35" s="153">
        <f>I38</f>
        <v>0</v>
      </c>
      <c r="J35" s="154"/>
      <c r="K35" s="80"/>
      <c r="L35" s="76"/>
      <c r="M35" s="3"/>
      <c r="N35" s="3"/>
      <c r="O35" s="3"/>
    </row>
    <row r="36" spans="1:15" ht="15.95" customHeight="1" x14ac:dyDescent="0.2">
      <c r="A36" s="68"/>
      <c r="B36" s="74" t="s">
        <v>77</v>
      </c>
      <c r="C36" s="54"/>
      <c r="D36" s="75"/>
      <c r="E36" s="76"/>
      <c r="F36" s="54"/>
      <c r="G36" s="81" t="s">
        <v>78</v>
      </c>
      <c r="H36" s="82"/>
      <c r="I36" s="155">
        <f>I31-I35</f>
        <v>0</v>
      </c>
      <c r="J36" s="156"/>
      <c r="K36" s="83"/>
      <c r="L36" s="3"/>
      <c r="M36" s="3"/>
      <c r="N36" s="3"/>
      <c r="O36" s="3"/>
    </row>
    <row r="37" spans="1:15" ht="15.95" customHeight="1" x14ac:dyDescent="0.2">
      <c r="A37" s="68"/>
      <c r="B37" s="74" t="s">
        <v>79</v>
      </c>
      <c r="C37" s="54"/>
      <c r="D37" s="75"/>
      <c r="E37" s="76"/>
      <c r="F37" s="54"/>
      <c r="G37" s="147" t="s">
        <v>80</v>
      </c>
      <c r="H37" s="148"/>
      <c r="I37" s="149"/>
      <c r="J37" s="150"/>
      <c r="K37" s="2"/>
      <c r="L37" s="3"/>
      <c r="M37" s="3"/>
      <c r="N37" s="3"/>
      <c r="O37" s="3"/>
    </row>
    <row r="38" spans="1:15" ht="15.95" customHeight="1" x14ac:dyDescent="0.2">
      <c r="A38" s="68"/>
      <c r="B38" s="74" t="s">
        <v>81</v>
      </c>
      <c r="C38" s="54"/>
      <c r="D38" s="75"/>
      <c r="E38" s="76"/>
      <c r="F38" s="26"/>
      <c r="G38" s="30" t="s">
        <v>82</v>
      </c>
      <c r="H38" s="46"/>
      <c r="I38" s="151">
        <f>I39*12</f>
        <v>0</v>
      </c>
      <c r="J38" s="152"/>
      <c r="K38" s="2"/>
      <c r="L38" s="3"/>
      <c r="M38" s="3"/>
      <c r="N38" s="3"/>
      <c r="O38" s="3"/>
    </row>
    <row r="39" spans="1:15" ht="15.95" customHeight="1" x14ac:dyDescent="0.2">
      <c r="A39" s="68"/>
      <c r="B39" s="74" t="s">
        <v>83</v>
      </c>
      <c r="C39" s="54"/>
      <c r="D39" s="75"/>
      <c r="E39" s="76"/>
      <c r="F39" s="26"/>
      <c r="G39" s="36" t="s">
        <v>84</v>
      </c>
      <c r="H39" s="54"/>
      <c r="I39" s="151">
        <f>-mortgage!D2</f>
        <v>0</v>
      </c>
      <c r="J39" s="152"/>
      <c r="K39" s="2"/>
      <c r="L39" s="3"/>
      <c r="M39" s="3"/>
      <c r="N39" s="3"/>
      <c r="O39" s="3"/>
    </row>
    <row r="40" spans="1:15" ht="15.95" customHeight="1" x14ac:dyDescent="0.2">
      <c r="A40" s="68"/>
      <c r="B40" s="74" t="s">
        <v>85</v>
      </c>
      <c r="C40" s="54"/>
      <c r="D40" s="84"/>
      <c r="E40" s="76"/>
      <c r="F40" s="26"/>
      <c r="G40" s="36" t="s">
        <v>86</v>
      </c>
      <c r="H40" s="54"/>
      <c r="I40" s="151">
        <f>SUM(mortgage!C6:C17)</f>
        <v>0</v>
      </c>
      <c r="J40" s="152"/>
      <c r="K40" s="2"/>
      <c r="L40" s="3"/>
      <c r="M40" s="3"/>
      <c r="N40" s="3"/>
      <c r="O40" s="3"/>
    </row>
    <row r="41" spans="1:15" ht="15.95" customHeight="1" x14ac:dyDescent="0.2">
      <c r="A41" s="68"/>
      <c r="B41" s="74" t="s">
        <v>87</v>
      </c>
      <c r="C41" s="54"/>
      <c r="D41" s="75"/>
      <c r="E41" s="76"/>
      <c r="F41" s="26"/>
      <c r="G41" s="36" t="s">
        <v>88</v>
      </c>
      <c r="H41" s="54"/>
      <c r="I41" s="151" t="e">
        <f>mortgage!C367</f>
        <v>#NUM!</v>
      </c>
      <c r="J41" s="152"/>
      <c r="K41" s="2"/>
      <c r="L41" s="3"/>
      <c r="M41" s="3"/>
      <c r="N41" s="3"/>
      <c r="O41" s="3"/>
    </row>
    <row r="42" spans="1:15" ht="15.95" customHeight="1" x14ac:dyDescent="0.2">
      <c r="A42" s="68"/>
      <c r="B42" s="74" t="s">
        <v>89</v>
      </c>
      <c r="C42" s="54"/>
      <c r="D42" s="75"/>
      <c r="E42" s="76"/>
      <c r="F42" s="26"/>
      <c r="G42" s="36" t="s">
        <v>90</v>
      </c>
      <c r="H42" s="54"/>
      <c r="I42" s="151" t="e">
        <f>mortgage!D367</f>
        <v>#NUM!</v>
      </c>
      <c r="J42" s="152"/>
      <c r="K42" s="2"/>
      <c r="L42" s="3"/>
      <c r="M42" s="3"/>
      <c r="N42" s="3"/>
      <c r="O42" s="3"/>
    </row>
    <row r="43" spans="1:15" ht="15.95" customHeight="1" x14ac:dyDescent="0.2">
      <c r="A43" s="68"/>
      <c r="B43" s="74" t="s">
        <v>91</v>
      </c>
      <c r="C43" s="54"/>
      <c r="D43" s="75"/>
      <c r="E43" s="76"/>
      <c r="F43" s="26"/>
      <c r="G43" s="26"/>
      <c r="H43" s="26"/>
      <c r="I43" s="16"/>
      <c r="J43" s="22"/>
      <c r="K43" s="2"/>
      <c r="L43" s="3"/>
      <c r="M43" s="3"/>
      <c r="N43" s="3"/>
      <c r="O43" s="3"/>
    </row>
    <row r="44" spans="1:15" ht="15.95" customHeight="1" x14ac:dyDescent="0.2">
      <c r="A44" s="68"/>
      <c r="B44" s="74" t="s">
        <v>92</v>
      </c>
      <c r="C44" s="54"/>
      <c r="D44" s="75"/>
      <c r="E44" s="76"/>
      <c r="F44" s="26"/>
      <c r="G44" s="36" t="s">
        <v>93</v>
      </c>
      <c r="H44" s="54"/>
      <c r="I44" s="143"/>
      <c r="J44" s="144"/>
      <c r="K44" s="2"/>
      <c r="L44" s="3"/>
      <c r="M44" s="3"/>
      <c r="N44" s="3"/>
      <c r="O44" s="3"/>
    </row>
    <row r="45" spans="1:15" ht="15.95" customHeight="1" x14ac:dyDescent="0.2">
      <c r="A45" s="68"/>
      <c r="B45" s="74" t="s">
        <v>94</v>
      </c>
      <c r="C45" s="85"/>
      <c r="D45" s="86"/>
      <c r="E45" s="87"/>
      <c r="F45" s="26"/>
      <c r="G45" s="36" t="s">
        <v>95</v>
      </c>
      <c r="H45" s="54"/>
      <c r="I45" s="143"/>
      <c r="J45" s="144"/>
      <c r="K45" s="2"/>
      <c r="L45" s="3"/>
      <c r="M45" s="3"/>
      <c r="N45" s="3"/>
      <c r="O45" s="3"/>
    </row>
    <row r="46" spans="1:15" ht="15.95" customHeight="1" x14ac:dyDescent="0.2">
      <c r="A46" s="68"/>
      <c r="B46" s="88" t="s">
        <v>96</v>
      </c>
      <c r="C46" s="21"/>
      <c r="D46" s="145">
        <f>SUM(D31:D45)</f>
        <v>0</v>
      </c>
      <c r="E46" s="146"/>
      <c r="F46" s="89" t="e">
        <f>D46/F28</f>
        <v>#DIV/0!</v>
      </c>
      <c r="G46" s="36" t="s">
        <v>97</v>
      </c>
      <c r="H46" s="54"/>
      <c r="I46" s="90"/>
      <c r="J46" s="91" t="s">
        <v>98</v>
      </c>
      <c r="K46" s="2"/>
      <c r="L46" s="3"/>
      <c r="M46" s="3"/>
      <c r="N46" s="3"/>
      <c r="O46" s="3"/>
    </row>
    <row r="47" spans="1:15" ht="15.95" customHeight="1" x14ac:dyDescent="0.2">
      <c r="A47" s="70"/>
      <c r="B47" s="39"/>
      <c r="C47" s="39"/>
      <c r="D47" s="39"/>
      <c r="E47" s="39"/>
      <c r="F47" s="26"/>
      <c r="G47" s="26"/>
      <c r="H47" s="26"/>
      <c r="I47" s="23"/>
      <c r="J47" s="92"/>
      <c r="K47" s="2"/>
      <c r="L47" s="3"/>
      <c r="M47" s="3"/>
      <c r="N47" s="3"/>
      <c r="O47" s="3"/>
    </row>
    <row r="48" spans="1:15" ht="16.5" customHeight="1" x14ac:dyDescent="0.2">
      <c r="A48" s="93" t="s">
        <v>99</v>
      </c>
      <c r="B48" s="94"/>
      <c r="C48" s="95"/>
      <c r="D48" s="94"/>
      <c r="E48" s="94"/>
      <c r="F48" s="94"/>
      <c r="G48" s="96" t="s">
        <v>100</v>
      </c>
      <c r="H48" s="94"/>
      <c r="I48" s="97"/>
      <c r="J48" s="98"/>
      <c r="K48" s="2"/>
      <c r="L48" s="3"/>
      <c r="M48" s="3"/>
      <c r="N48" s="3"/>
      <c r="O48" s="3"/>
    </row>
    <row r="49" spans="1:15" ht="16.149999999999999" customHeight="1" x14ac:dyDescent="0.2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3"/>
      <c r="L49" s="3"/>
      <c r="M49" s="3"/>
      <c r="N49" s="3"/>
      <c r="O49" s="3"/>
    </row>
    <row r="50" spans="1:15" ht="18.95" customHeight="1" x14ac:dyDescent="0.2">
      <c r="A50" s="36" t="s">
        <v>101</v>
      </c>
      <c r="B50" s="4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8.95" customHeight="1" x14ac:dyDescent="0.2">
      <c r="A51" s="100"/>
      <c r="B51" s="101"/>
      <c r="C51" s="21"/>
      <c r="D51" s="21"/>
      <c r="E51" s="21"/>
      <c r="F51" s="21"/>
      <c r="G51" s="21"/>
      <c r="H51" s="21"/>
      <c r="I51" s="26"/>
      <c r="J51" s="26"/>
      <c r="K51" s="3"/>
      <c r="L51" s="3"/>
      <c r="M51" s="3"/>
      <c r="N51" s="3"/>
      <c r="O51" s="3"/>
    </row>
    <row r="52" spans="1:15" ht="18.95" customHeight="1" x14ac:dyDescent="0.25">
      <c r="A52" s="102" t="s">
        <v>102</v>
      </c>
      <c r="B52" s="103" t="s">
        <v>26</v>
      </c>
      <c r="C52" s="103" t="s">
        <v>103</v>
      </c>
      <c r="D52" s="103" t="s">
        <v>104</v>
      </c>
      <c r="E52" s="103" t="s">
        <v>105</v>
      </c>
      <c r="F52" s="103" t="s">
        <v>106</v>
      </c>
      <c r="G52" s="103" t="s">
        <v>107</v>
      </c>
      <c r="H52" s="103" t="s">
        <v>108</v>
      </c>
      <c r="I52" s="104"/>
      <c r="J52" s="26"/>
      <c r="K52" s="3"/>
      <c r="L52" s="3"/>
      <c r="M52" s="3"/>
      <c r="N52" s="3"/>
      <c r="O52" s="3"/>
    </row>
    <row r="53" spans="1:15" ht="15.95" customHeight="1" x14ac:dyDescent="0.2">
      <c r="A53" s="105"/>
      <c r="B53" s="106"/>
      <c r="C53" s="106"/>
      <c r="D53" s="107"/>
      <c r="E53" s="107"/>
      <c r="F53" s="108"/>
      <c r="G53" s="109"/>
      <c r="H53" s="109"/>
      <c r="I53" s="110"/>
      <c r="J53" s="3"/>
      <c r="K53" s="3"/>
      <c r="L53" s="3"/>
      <c r="M53" s="3"/>
      <c r="N53" s="3"/>
      <c r="O53" s="3"/>
    </row>
    <row r="54" spans="1:15" ht="15.95" customHeight="1" x14ac:dyDescent="0.2">
      <c r="A54" s="105"/>
      <c r="B54" s="106"/>
      <c r="C54" s="106"/>
      <c r="D54" s="107"/>
      <c r="E54" s="111"/>
      <c r="F54" s="112"/>
      <c r="G54" s="109"/>
      <c r="H54" s="109"/>
      <c r="I54" s="110"/>
      <c r="J54" s="113"/>
      <c r="K54" s="3"/>
      <c r="L54" s="3"/>
      <c r="M54" s="3"/>
      <c r="N54" s="3"/>
      <c r="O54" s="3"/>
    </row>
    <row r="55" spans="1:15" ht="15.95" customHeight="1" x14ac:dyDescent="0.2">
      <c r="A55" s="105"/>
      <c r="B55" s="106"/>
      <c r="C55" s="106"/>
      <c r="D55" s="107"/>
      <c r="E55" s="107"/>
      <c r="F55" s="114"/>
      <c r="G55" s="109"/>
      <c r="H55" s="109"/>
      <c r="I55" s="110"/>
      <c r="J55" s="3"/>
      <c r="K55" s="3"/>
      <c r="L55" s="3"/>
      <c r="M55" s="3"/>
      <c r="N55" s="3"/>
      <c r="O55" s="3"/>
    </row>
    <row r="56" spans="1:15" ht="15.95" customHeight="1" x14ac:dyDescent="0.2">
      <c r="A56" s="105"/>
      <c r="B56" s="106"/>
      <c r="C56" s="106"/>
      <c r="D56" s="107"/>
      <c r="E56" s="107"/>
      <c r="F56" s="114"/>
      <c r="G56" s="109"/>
      <c r="H56" s="109"/>
      <c r="I56" s="110"/>
      <c r="J56" s="3"/>
      <c r="K56" s="3"/>
      <c r="L56" s="3"/>
      <c r="M56" s="3"/>
      <c r="N56" s="3"/>
      <c r="O56" s="3"/>
    </row>
    <row r="57" spans="1:15" ht="15.95" customHeight="1" x14ac:dyDescent="0.2">
      <c r="A57" s="105"/>
      <c r="B57" s="106"/>
      <c r="C57" s="106"/>
      <c r="D57" s="107"/>
      <c r="E57" s="107"/>
      <c r="F57" s="114"/>
      <c r="G57" s="109"/>
      <c r="H57" s="109"/>
      <c r="I57" s="110"/>
      <c r="J57" s="3"/>
      <c r="K57" s="3"/>
      <c r="L57" s="3"/>
      <c r="M57" s="3"/>
      <c r="N57" s="3"/>
      <c r="O57" s="3"/>
    </row>
    <row r="58" spans="1:15" ht="15.95" customHeight="1" x14ac:dyDescent="0.2">
      <c r="A58" s="105"/>
      <c r="B58" s="106"/>
      <c r="C58" s="106"/>
      <c r="D58" s="107"/>
      <c r="E58" s="107"/>
      <c r="F58" s="114"/>
      <c r="G58" s="115"/>
      <c r="H58" s="109"/>
      <c r="I58" s="110"/>
      <c r="J58" s="3"/>
      <c r="K58" s="3"/>
      <c r="L58" s="3"/>
      <c r="M58" s="3"/>
      <c r="N58" s="3"/>
      <c r="O58" s="3"/>
    </row>
    <row r="59" spans="1:15" ht="17.100000000000001" customHeight="1" x14ac:dyDescent="0.2">
      <c r="A59" s="105"/>
      <c r="B59" s="106"/>
      <c r="C59" s="106"/>
      <c r="D59" s="107"/>
      <c r="E59" s="107"/>
      <c r="F59" s="114"/>
      <c r="G59" s="109"/>
      <c r="H59" s="109"/>
      <c r="I59" s="110"/>
      <c r="J59" s="3"/>
      <c r="K59" s="3"/>
      <c r="L59" s="116"/>
      <c r="M59" s="3"/>
      <c r="N59" s="3"/>
      <c r="O59" s="3"/>
    </row>
    <row r="60" spans="1:15" ht="15.95" customHeight="1" x14ac:dyDescent="0.2">
      <c r="A60" s="105"/>
      <c r="B60" s="106"/>
      <c r="C60" s="106"/>
      <c r="D60" s="107"/>
      <c r="E60" s="107"/>
      <c r="F60" s="114"/>
      <c r="G60" s="115"/>
      <c r="H60" s="109"/>
      <c r="I60" s="110"/>
      <c r="J60" s="3"/>
      <c r="K60" s="3"/>
      <c r="L60" s="3"/>
      <c r="M60" s="3"/>
      <c r="N60" s="3"/>
      <c r="O60" s="3"/>
    </row>
    <row r="61" spans="1:15" ht="15.95" customHeight="1" x14ac:dyDescent="0.2">
      <c r="A61" s="105"/>
      <c r="B61" s="106"/>
      <c r="C61" s="106"/>
      <c r="D61" s="107"/>
      <c r="E61" s="107"/>
      <c r="F61" s="114"/>
      <c r="G61" s="109"/>
      <c r="H61" s="109"/>
      <c r="I61" s="110"/>
      <c r="J61" s="3"/>
      <c r="K61" s="3"/>
      <c r="L61" s="3"/>
      <c r="M61" s="3"/>
      <c r="N61" s="3"/>
      <c r="O61" s="3"/>
    </row>
    <row r="62" spans="1:15" ht="15.95" customHeight="1" x14ac:dyDescent="0.2">
      <c r="A62" s="105"/>
      <c r="B62" s="106"/>
      <c r="C62" s="106"/>
      <c r="D62" s="107"/>
      <c r="E62" s="107"/>
      <c r="F62" s="114"/>
      <c r="G62" s="109"/>
      <c r="H62" s="109"/>
      <c r="I62" s="110"/>
      <c r="J62" s="3"/>
      <c r="K62" s="3"/>
      <c r="L62" s="3"/>
      <c r="M62" s="3"/>
      <c r="N62" s="3"/>
      <c r="O62" s="3"/>
    </row>
    <row r="63" spans="1:15" ht="15.95" customHeight="1" x14ac:dyDescent="0.2">
      <c r="A63" s="105"/>
      <c r="B63" s="106"/>
      <c r="C63" s="106"/>
      <c r="D63" s="107"/>
      <c r="E63" s="107"/>
      <c r="F63" s="114"/>
      <c r="G63" s="109"/>
      <c r="H63" s="109"/>
      <c r="I63" s="110"/>
      <c r="J63" s="3"/>
      <c r="K63" s="3"/>
      <c r="L63" s="3"/>
      <c r="M63" s="3"/>
      <c r="N63" s="3"/>
      <c r="O63" s="3"/>
    </row>
    <row r="64" spans="1:15" ht="15.95" customHeight="1" x14ac:dyDescent="0.2">
      <c r="A64" s="117"/>
      <c r="B64" s="118"/>
      <c r="C64" s="118"/>
      <c r="D64" s="119"/>
      <c r="E64" s="119"/>
      <c r="F64" s="114"/>
      <c r="G64" s="120"/>
      <c r="H64" s="120"/>
      <c r="I64" s="110"/>
      <c r="J64" s="3"/>
      <c r="K64" s="3"/>
      <c r="L64" s="3"/>
      <c r="M64" s="3"/>
      <c r="N64" s="3"/>
      <c r="O64" s="3"/>
    </row>
    <row r="65" spans="1:15" ht="15.95" customHeight="1" x14ac:dyDescent="0.2">
      <c r="A65" s="117"/>
      <c r="B65" s="118"/>
      <c r="C65" s="118"/>
      <c r="D65" s="119"/>
      <c r="E65" s="119"/>
      <c r="F65" s="114"/>
      <c r="G65" s="120"/>
      <c r="H65" s="120"/>
      <c r="I65" s="110"/>
      <c r="J65" s="3"/>
      <c r="K65" s="3"/>
      <c r="L65" s="3"/>
      <c r="M65" s="3"/>
      <c r="N65" s="3"/>
      <c r="O65" s="3"/>
    </row>
    <row r="66" spans="1:15" ht="15.95" customHeight="1" x14ac:dyDescent="0.2">
      <c r="A66" s="105"/>
      <c r="B66" s="106"/>
      <c r="C66" s="106"/>
      <c r="D66" s="107"/>
      <c r="E66" s="107"/>
      <c r="F66" s="114"/>
      <c r="G66" s="109"/>
      <c r="H66" s="109"/>
      <c r="I66" s="110"/>
      <c r="J66" s="3"/>
      <c r="K66" s="3"/>
      <c r="L66" s="3"/>
      <c r="M66" s="3"/>
      <c r="N66" s="3"/>
      <c r="O66" s="3"/>
    </row>
    <row r="67" spans="1:15" ht="15.95" customHeight="1" x14ac:dyDescent="0.2">
      <c r="A67" s="105"/>
      <c r="B67" s="106"/>
      <c r="C67" s="106"/>
      <c r="D67" s="107"/>
      <c r="E67" s="107"/>
      <c r="F67" s="114"/>
      <c r="G67" s="109"/>
      <c r="H67" s="109"/>
      <c r="I67" s="110"/>
      <c r="J67" s="3"/>
      <c r="K67" s="3"/>
      <c r="L67" s="3"/>
      <c r="M67" s="3"/>
      <c r="N67" s="3"/>
      <c r="O67" s="3"/>
    </row>
    <row r="68" spans="1:15" ht="15.95" customHeight="1" x14ac:dyDescent="0.2">
      <c r="A68" s="105"/>
      <c r="B68" s="106"/>
      <c r="C68" s="106"/>
      <c r="D68" s="107"/>
      <c r="E68" s="107"/>
      <c r="F68" s="114"/>
      <c r="G68" s="109"/>
      <c r="H68" s="109"/>
      <c r="I68" s="110"/>
      <c r="J68" s="3"/>
      <c r="K68" s="3"/>
      <c r="L68" s="3"/>
      <c r="M68" s="3"/>
      <c r="N68" s="3"/>
      <c r="O68" s="3"/>
    </row>
    <row r="69" spans="1:15" ht="15.95" customHeight="1" x14ac:dyDescent="0.2">
      <c r="A69" s="105"/>
      <c r="B69" s="106"/>
      <c r="C69" s="106"/>
      <c r="D69" s="121"/>
      <c r="E69" s="121"/>
      <c r="F69" s="122"/>
      <c r="G69" s="109"/>
      <c r="H69" s="109"/>
      <c r="I69" s="110"/>
      <c r="J69" s="3"/>
      <c r="K69" s="3"/>
      <c r="L69" s="3"/>
      <c r="M69" s="3"/>
      <c r="N69" s="3"/>
      <c r="O69" s="3"/>
    </row>
    <row r="70" spans="1:15" ht="15.95" customHeight="1" x14ac:dyDescent="0.2">
      <c r="A70" s="105"/>
      <c r="B70" s="106"/>
      <c r="C70" s="106"/>
      <c r="D70" s="123"/>
      <c r="E70" s="123"/>
      <c r="F70" s="124"/>
      <c r="G70" s="109"/>
      <c r="H70" s="109"/>
      <c r="I70" s="110"/>
      <c r="J70" s="3"/>
      <c r="K70" s="3"/>
      <c r="L70" s="3"/>
      <c r="M70" s="3"/>
      <c r="N70" s="3"/>
      <c r="O70" s="3"/>
    </row>
    <row r="71" spans="1:15" ht="15.95" customHeight="1" x14ac:dyDescent="0.2">
      <c r="A71" s="105"/>
      <c r="B71" s="106"/>
      <c r="C71" s="106"/>
      <c r="D71" s="123"/>
      <c r="E71" s="123"/>
      <c r="F71" s="107"/>
      <c r="G71" s="109"/>
      <c r="H71" s="109"/>
      <c r="I71" s="110"/>
      <c r="J71" s="3"/>
      <c r="K71" s="3"/>
      <c r="L71" s="3"/>
      <c r="M71" s="3"/>
      <c r="N71" s="3"/>
      <c r="O71" s="3"/>
    </row>
    <row r="72" spans="1:15" ht="15.95" customHeight="1" x14ac:dyDescent="0.2">
      <c r="A72" s="109"/>
      <c r="B72" s="109"/>
      <c r="C72" s="109"/>
      <c r="D72" s="107"/>
      <c r="E72" s="107"/>
      <c r="F72" s="107"/>
      <c r="G72" s="109"/>
      <c r="H72" s="109"/>
      <c r="I72" s="110"/>
      <c r="J72" s="3"/>
      <c r="K72" s="3"/>
      <c r="L72" s="3"/>
      <c r="M72" s="3"/>
      <c r="N72" s="3"/>
      <c r="O72" s="3"/>
    </row>
    <row r="73" spans="1:15" ht="15.95" customHeight="1" x14ac:dyDescent="0.2">
      <c r="A73" s="109"/>
      <c r="B73" s="109"/>
      <c r="C73" s="109"/>
      <c r="D73" s="107"/>
      <c r="E73" s="107"/>
      <c r="F73" s="107"/>
      <c r="G73" s="109"/>
      <c r="H73" s="109"/>
      <c r="I73" s="110"/>
      <c r="J73" s="3"/>
      <c r="K73" s="3"/>
      <c r="L73" s="3"/>
      <c r="M73" s="3"/>
      <c r="N73" s="3"/>
      <c r="O73" s="3"/>
    </row>
    <row r="74" spans="1:15" ht="15.95" customHeight="1" x14ac:dyDescent="0.2">
      <c r="A74" s="109"/>
      <c r="B74" s="109"/>
      <c r="C74" s="109"/>
      <c r="D74" s="107"/>
      <c r="E74" s="107"/>
      <c r="F74" s="107"/>
      <c r="G74" s="109"/>
      <c r="H74" s="109"/>
      <c r="I74" s="110"/>
      <c r="J74" s="3"/>
      <c r="K74" s="3"/>
      <c r="L74" s="3"/>
      <c r="M74" s="3"/>
      <c r="N74" s="3"/>
      <c r="O74" s="3"/>
    </row>
    <row r="75" spans="1:15" ht="15.95" customHeight="1" x14ac:dyDescent="0.2">
      <c r="A75" s="125" t="s">
        <v>109</v>
      </c>
      <c r="B75" s="109"/>
      <c r="C75" s="126">
        <f>SUM(C53:C74)</f>
        <v>0</v>
      </c>
      <c r="D75" s="107">
        <f>SUM(D53:D74)</f>
        <v>0</v>
      </c>
      <c r="E75" s="107">
        <f>SUM(E53:E74)</f>
        <v>0</v>
      </c>
      <c r="F75" s="107">
        <f>SUM(F53:F74)</f>
        <v>0</v>
      </c>
      <c r="G75" s="109"/>
      <c r="H75" s="109"/>
      <c r="I75" s="110"/>
      <c r="J75" s="3"/>
      <c r="K75" s="3"/>
      <c r="L75" s="3"/>
      <c r="M75" s="3"/>
      <c r="N75" s="3"/>
      <c r="O75" s="3"/>
    </row>
    <row r="76" spans="1:15" ht="15.95" customHeight="1" x14ac:dyDescent="0.2">
      <c r="A76" s="125" t="s">
        <v>110</v>
      </c>
      <c r="B76" s="109"/>
      <c r="C76" s="109"/>
      <c r="D76" s="107"/>
      <c r="E76" s="107"/>
      <c r="F76" s="107"/>
      <c r="G76" s="109"/>
      <c r="H76" s="109"/>
      <c r="I76" s="110"/>
      <c r="J76" s="3"/>
      <c r="K76" s="3"/>
      <c r="L76" s="3"/>
      <c r="M76" s="3"/>
      <c r="N76" s="3"/>
      <c r="O76" s="3"/>
    </row>
    <row r="77" spans="1:15" ht="15.95" customHeight="1" x14ac:dyDescent="0.2">
      <c r="A77" s="127"/>
      <c r="B77" s="127"/>
      <c r="C77" s="39"/>
      <c r="D77" s="39"/>
      <c r="E77" s="39"/>
      <c r="F77" s="127"/>
      <c r="G77" s="127"/>
      <c r="H77" s="127"/>
      <c r="I77" s="3"/>
      <c r="J77" s="3"/>
      <c r="K77" s="3"/>
      <c r="L77" s="3"/>
      <c r="M77" s="3"/>
      <c r="N77" s="3"/>
      <c r="O77" s="3"/>
    </row>
    <row r="78" spans="1:15" ht="15.95" customHeight="1" x14ac:dyDescent="0.2">
      <c r="A78" s="3"/>
      <c r="B78" s="3"/>
      <c r="C78" s="3"/>
      <c r="D78" s="26"/>
      <c r="E78" s="26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5.95" customHeight="1" x14ac:dyDescent="0.2">
      <c r="A79" s="128"/>
      <c r="B79" s="3"/>
      <c r="C79" s="2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5.95" customHeight="1" x14ac:dyDescent="0.2">
      <c r="A80" s="3"/>
      <c r="B80" s="3"/>
      <c r="C80" s="2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5.95" customHeight="1" x14ac:dyDescent="0.2">
      <c r="A81" s="3"/>
      <c r="B81" s="3"/>
      <c r="C81" s="26"/>
      <c r="D81" s="128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5.9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.9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.9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</sheetData>
  <mergeCells count="35">
    <mergeCell ref="A18:J18"/>
    <mergeCell ref="I25:J25"/>
    <mergeCell ref="A1:J1"/>
    <mergeCell ref="A2:J2"/>
    <mergeCell ref="A6:J6"/>
    <mergeCell ref="A10:J10"/>
    <mergeCell ref="C19:D19"/>
    <mergeCell ref="G19:H19"/>
    <mergeCell ref="I19:J19"/>
    <mergeCell ref="B30:E30"/>
    <mergeCell ref="I30:J30"/>
    <mergeCell ref="G20:H20"/>
    <mergeCell ref="I20:J20"/>
    <mergeCell ref="H21:I21"/>
    <mergeCell ref="G23:J23"/>
    <mergeCell ref="I24:J24"/>
    <mergeCell ref="I35:J35"/>
    <mergeCell ref="I36:J36"/>
    <mergeCell ref="I26:J26"/>
    <mergeCell ref="I27:J27"/>
    <mergeCell ref="I28:J28"/>
    <mergeCell ref="I29:J29"/>
    <mergeCell ref="I31:J31"/>
    <mergeCell ref="I32:J32"/>
    <mergeCell ref="I33:J33"/>
    <mergeCell ref="I34:J34"/>
    <mergeCell ref="I44:J44"/>
    <mergeCell ref="I45:J45"/>
    <mergeCell ref="D46:E46"/>
    <mergeCell ref="G37:J37"/>
    <mergeCell ref="I38:J38"/>
    <mergeCell ref="I39:J39"/>
    <mergeCell ref="I40:J40"/>
    <mergeCell ref="I41:J41"/>
    <mergeCell ref="I42:J42"/>
  </mergeCells>
  <pageMargins left="0.75" right="0.75" top="1" bottom="1" header="0.5" footer="0.5"/>
  <pageSetup scale="43" orientation="portrait" r:id="rId1"/>
  <headerFooter>
    <oddHeader>&amp;R&amp;"Arial,Regular"&amp;10&amp;K000000Dorothy Heaphy   832-860-2088</oddHeader>
    <oddFooter>&amp;L&amp;"Helvetica,Regular"&amp;12&amp;K000000&amp;P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7"/>
  <sheetViews>
    <sheetView showGridLines="0" workbookViewId="0"/>
  </sheetViews>
  <sheetFormatPr defaultColWidth="6.59765625" defaultRowHeight="12.75" customHeight="1" x14ac:dyDescent="0.2"/>
  <cols>
    <col min="1" max="1" width="9" style="129" customWidth="1"/>
    <col min="2" max="2" width="9.69921875" style="129" customWidth="1"/>
    <col min="3" max="3" width="9.19921875" style="129" customWidth="1"/>
    <col min="4" max="4" width="10.5" style="129" customWidth="1"/>
    <col min="5" max="10" width="6.59765625" style="129" customWidth="1"/>
    <col min="11" max="11" width="6.69921875" style="129" customWidth="1"/>
    <col min="12" max="256" width="6.59765625" style="129" customWidth="1"/>
  </cols>
  <sheetData>
    <row r="1" spans="1:14" ht="15.95" customHeight="1" x14ac:dyDescent="0.2">
      <c r="A1" s="36" t="s">
        <v>111</v>
      </c>
      <c r="B1" s="13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95" customHeight="1" x14ac:dyDescent="0.2">
      <c r="A2" s="36" t="s">
        <v>112</v>
      </c>
      <c r="B2" s="131">
        <v>0.05</v>
      </c>
      <c r="C2" s="3"/>
      <c r="D2" s="132">
        <f>PMT(B2/12,B3*12,B1)</f>
        <v>0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95" customHeight="1" x14ac:dyDescent="0.2">
      <c r="A3" s="36" t="s">
        <v>113</v>
      </c>
      <c r="B3" s="36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6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95" customHeight="1" x14ac:dyDescent="0.2">
      <c r="A5" s="133" t="s">
        <v>114</v>
      </c>
      <c r="B5" s="133" t="s">
        <v>115</v>
      </c>
      <c r="C5" s="133" t="s">
        <v>116</v>
      </c>
      <c r="D5" s="133" t="s">
        <v>106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95" customHeight="1" x14ac:dyDescent="0.2">
      <c r="A6" s="14">
        <v>1</v>
      </c>
      <c r="B6" s="134">
        <f t="shared" ref="B6:B69" si="0">PPMT(B$2/12,A6,B$3*12,B$1)</f>
        <v>0</v>
      </c>
      <c r="C6" s="134">
        <f t="shared" ref="C6:C69" si="1">IPMT(B$2/12,A6,B$3*12,B$1)</f>
        <v>0</v>
      </c>
      <c r="D6" s="134">
        <f t="shared" ref="D6:D69" si="2">B6+C6</f>
        <v>0</v>
      </c>
      <c r="E6" s="135"/>
      <c r="F6" s="3"/>
      <c r="G6" s="3"/>
      <c r="H6" s="3"/>
      <c r="I6" s="3"/>
      <c r="J6" s="3"/>
      <c r="K6" s="3"/>
      <c r="L6" s="3"/>
      <c r="M6" s="3"/>
      <c r="N6" s="3"/>
    </row>
    <row r="7" spans="1:14" ht="15.95" customHeight="1" x14ac:dyDescent="0.2">
      <c r="A7" s="36">
        <v>2</v>
      </c>
      <c r="B7" s="132">
        <f t="shared" si="0"/>
        <v>0</v>
      </c>
      <c r="C7" s="132">
        <f t="shared" si="1"/>
        <v>0</v>
      </c>
      <c r="D7" s="132">
        <f t="shared" si="2"/>
        <v>0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95" customHeight="1" x14ac:dyDescent="0.2">
      <c r="A8" s="36">
        <f t="shared" ref="A8:A71" si="3">A7+1</f>
        <v>3</v>
      </c>
      <c r="B8" s="132">
        <f t="shared" si="0"/>
        <v>0</v>
      </c>
      <c r="C8" s="132">
        <f t="shared" si="1"/>
        <v>0</v>
      </c>
      <c r="D8" s="132">
        <f t="shared" si="2"/>
        <v>0</v>
      </c>
      <c r="E8" s="3"/>
      <c r="F8" s="3"/>
      <c r="G8" s="3"/>
      <c r="H8" s="3"/>
      <c r="I8" s="3"/>
      <c r="J8" s="3"/>
      <c r="K8" s="136"/>
      <c r="L8" s="136"/>
      <c r="M8" s="136"/>
      <c r="N8" s="136"/>
    </row>
    <row r="9" spans="1:14" ht="15.95" customHeight="1" x14ac:dyDescent="0.2">
      <c r="A9" s="36">
        <f t="shared" si="3"/>
        <v>4</v>
      </c>
      <c r="B9" s="132">
        <f t="shared" si="0"/>
        <v>0</v>
      </c>
      <c r="C9" s="132">
        <f t="shared" si="1"/>
        <v>0</v>
      </c>
      <c r="D9" s="132">
        <f t="shared" si="2"/>
        <v>0</v>
      </c>
      <c r="E9" s="3"/>
      <c r="F9" s="3"/>
      <c r="G9" s="3"/>
      <c r="H9" s="3"/>
      <c r="I9" s="3"/>
      <c r="J9" s="85"/>
      <c r="K9" s="137"/>
      <c r="L9" s="137"/>
      <c r="M9" s="138"/>
      <c r="N9" s="138"/>
    </row>
    <row r="10" spans="1:14" ht="15.95" customHeight="1" x14ac:dyDescent="0.2">
      <c r="A10" s="36">
        <f t="shared" si="3"/>
        <v>5</v>
      </c>
      <c r="B10" s="132">
        <f t="shared" si="0"/>
        <v>0</v>
      </c>
      <c r="C10" s="132">
        <f t="shared" si="1"/>
        <v>0</v>
      </c>
      <c r="D10" s="132">
        <f t="shared" si="2"/>
        <v>0</v>
      </c>
      <c r="E10" s="3"/>
      <c r="F10" s="3"/>
      <c r="G10" s="3"/>
      <c r="H10" s="3"/>
      <c r="I10" s="3"/>
      <c r="J10" s="85"/>
      <c r="K10" s="137"/>
      <c r="L10" s="137"/>
      <c r="M10" s="138"/>
      <c r="N10" s="138"/>
    </row>
    <row r="11" spans="1:14" ht="15.95" customHeight="1" x14ac:dyDescent="0.2">
      <c r="A11" s="36">
        <f t="shared" si="3"/>
        <v>6</v>
      </c>
      <c r="B11" s="132">
        <f t="shared" si="0"/>
        <v>0</v>
      </c>
      <c r="C11" s="132">
        <f t="shared" si="1"/>
        <v>0</v>
      </c>
      <c r="D11" s="132">
        <f t="shared" si="2"/>
        <v>0</v>
      </c>
      <c r="E11" s="3"/>
      <c r="F11" s="3"/>
      <c r="G11" s="3"/>
      <c r="H11" s="3"/>
      <c r="I11" s="3"/>
      <c r="J11" s="85"/>
      <c r="K11" s="137"/>
      <c r="L11" s="138"/>
      <c r="M11" s="138"/>
      <c r="N11" s="138"/>
    </row>
    <row r="12" spans="1:14" ht="15.95" customHeight="1" x14ac:dyDescent="0.2">
      <c r="A12" s="36">
        <f t="shared" si="3"/>
        <v>7</v>
      </c>
      <c r="B12" s="132">
        <f t="shared" si="0"/>
        <v>0</v>
      </c>
      <c r="C12" s="132">
        <f t="shared" si="1"/>
        <v>0</v>
      </c>
      <c r="D12" s="132">
        <f t="shared" si="2"/>
        <v>0</v>
      </c>
      <c r="E12" s="3"/>
      <c r="F12" s="3"/>
      <c r="G12" s="3"/>
      <c r="H12" s="3"/>
      <c r="I12" s="3"/>
      <c r="J12" s="85"/>
      <c r="K12" s="137"/>
      <c r="L12" s="137"/>
      <c r="M12" s="138"/>
      <c r="N12" s="138"/>
    </row>
    <row r="13" spans="1:14" ht="15.95" customHeight="1" x14ac:dyDescent="0.2">
      <c r="A13" s="36">
        <f t="shared" si="3"/>
        <v>8</v>
      </c>
      <c r="B13" s="132">
        <f t="shared" si="0"/>
        <v>0</v>
      </c>
      <c r="C13" s="132">
        <f t="shared" si="1"/>
        <v>0</v>
      </c>
      <c r="D13" s="132">
        <f t="shared" si="2"/>
        <v>0</v>
      </c>
      <c r="E13" s="3"/>
      <c r="F13" s="3"/>
      <c r="G13" s="3"/>
      <c r="H13" s="3"/>
      <c r="I13" s="3"/>
      <c r="J13" s="3"/>
      <c r="K13" s="24"/>
      <c r="L13" s="24"/>
      <c r="M13" s="24"/>
      <c r="N13" s="24"/>
    </row>
    <row r="14" spans="1:14" ht="15.95" customHeight="1" x14ac:dyDescent="0.2">
      <c r="A14" s="36">
        <f t="shared" si="3"/>
        <v>9</v>
      </c>
      <c r="B14" s="132">
        <f t="shared" si="0"/>
        <v>0</v>
      </c>
      <c r="C14" s="132">
        <f t="shared" si="1"/>
        <v>0</v>
      </c>
      <c r="D14" s="132">
        <f t="shared" si="2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95" customHeight="1" x14ac:dyDescent="0.2">
      <c r="A15" s="36">
        <f t="shared" si="3"/>
        <v>10</v>
      </c>
      <c r="B15" s="132">
        <f t="shared" si="0"/>
        <v>0</v>
      </c>
      <c r="C15" s="132">
        <f t="shared" si="1"/>
        <v>0</v>
      </c>
      <c r="D15" s="132">
        <f t="shared" si="2"/>
        <v>0</v>
      </c>
      <c r="E15" s="135"/>
      <c r="F15" s="3"/>
      <c r="G15" s="3"/>
      <c r="H15" s="3"/>
      <c r="I15" s="3"/>
      <c r="J15" s="3"/>
      <c r="K15" s="3"/>
      <c r="L15" s="3"/>
      <c r="M15" s="3"/>
      <c r="N15" s="3"/>
    </row>
    <row r="16" spans="1:14" ht="15.95" customHeight="1" x14ac:dyDescent="0.2">
      <c r="A16" s="36">
        <f t="shared" si="3"/>
        <v>11</v>
      </c>
      <c r="B16" s="132">
        <f t="shared" si="0"/>
        <v>0</v>
      </c>
      <c r="C16" s="132">
        <f t="shared" si="1"/>
        <v>0</v>
      </c>
      <c r="D16" s="132">
        <f t="shared" si="2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95" customHeight="1" x14ac:dyDescent="0.2">
      <c r="A17" s="36">
        <f t="shared" si="3"/>
        <v>12</v>
      </c>
      <c r="B17" s="132">
        <f t="shared" si="0"/>
        <v>0</v>
      </c>
      <c r="C17" s="132">
        <f t="shared" si="1"/>
        <v>0</v>
      </c>
      <c r="D17" s="132">
        <f t="shared" si="2"/>
        <v>0</v>
      </c>
      <c r="E17" s="3"/>
      <c r="F17" s="3"/>
      <c r="G17" s="3"/>
      <c r="H17" s="3"/>
      <c r="I17" s="3"/>
      <c r="J17" s="3"/>
      <c r="K17" s="136"/>
      <c r="L17" s="136"/>
      <c r="M17" s="136"/>
      <c r="N17" s="136"/>
    </row>
    <row r="18" spans="1:14" ht="15.95" customHeight="1" x14ac:dyDescent="0.2">
      <c r="A18" s="36">
        <f t="shared" si="3"/>
        <v>13</v>
      </c>
      <c r="B18" s="132">
        <f t="shared" si="0"/>
        <v>0</v>
      </c>
      <c r="C18" s="132">
        <f t="shared" si="1"/>
        <v>0</v>
      </c>
      <c r="D18" s="132">
        <f t="shared" si="2"/>
        <v>0</v>
      </c>
      <c r="E18" s="3"/>
      <c r="F18" s="3"/>
      <c r="G18" s="3"/>
      <c r="H18" s="3"/>
      <c r="I18" s="3"/>
      <c r="J18" s="85"/>
      <c r="K18" s="139"/>
      <c r="L18" s="140"/>
      <c r="M18" s="140"/>
      <c r="N18" s="140"/>
    </row>
    <row r="19" spans="1:14" ht="15.95" customHeight="1" x14ac:dyDescent="0.2">
      <c r="A19" s="36">
        <f t="shared" si="3"/>
        <v>14</v>
      </c>
      <c r="B19" s="132">
        <f t="shared" si="0"/>
        <v>0</v>
      </c>
      <c r="C19" s="132">
        <f t="shared" si="1"/>
        <v>0</v>
      </c>
      <c r="D19" s="132">
        <f t="shared" si="2"/>
        <v>0</v>
      </c>
      <c r="E19" s="3"/>
      <c r="F19" s="3"/>
      <c r="G19" s="3"/>
      <c r="H19" s="3"/>
      <c r="I19" s="3"/>
      <c r="J19" s="85"/>
      <c r="K19" s="139"/>
      <c r="L19" s="139"/>
      <c r="M19" s="140"/>
      <c r="N19" s="140"/>
    </row>
    <row r="20" spans="1:14" ht="15.95" customHeight="1" x14ac:dyDescent="0.2">
      <c r="A20" s="36">
        <f t="shared" si="3"/>
        <v>15</v>
      </c>
      <c r="B20" s="132">
        <f t="shared" si="0"/>
        <v>0</v>
      </c>
      <c r="C20" s="132">
        <f t="shared" si="1"/>
        <v>0</v>
      </c>
      <c r="D20" s="132">
        <f t="shared" si="2"/>
        <v>0</v>
      </c>
      <c r="E20" s="3"/>
      <c r="F20" s="3"/>
      <c r="G20" s="3"/>
      <c r="H20" s="3"/>
      <c r="I20" s="3"/>
      <c r="J20" s="85"/>
      <c r="K20" s="139"/>
      <c r="L20" s="139"/>
      <c r="M20" s="140"/>
      <c r="N20" s="140"/>
    </row>
    <row r="21" spans="1:14" ht="16.5" customHeight="1" x14ac:dyDescent="0.2">
      <c r="A21" s="36">
        <f t="shared" si="3"/>
        <v>16</v>
      </c>
      <c r="B21" s="132">
        <f t="shared" si="0"/>
        <v>0</v>
      </c>
      <c r="C21" s="132">
        <f t="shared" si="1"/>
        <v>0</v>
      </c>
      <c r="D21" s="132">
        <f t="shared" si="2"/>
        <v>0</v>
      </c>
      <c r="E21" s="3"/>
      <c r="F21" s="3"/>
      <c r="G21" s="3"/>
      <c r="H21" s="97"/>
      <c r="I21" s="3"/>
      <c r="J21" s="85"/>
      <c r="K21" s="139"/>
      <c r="L21" s="139"/>
      <c r="M21" s="140"/>
      <c r="N21" s="140"/>
    </row>
    <row r="22" spans="1:14" ht="17.100000000000001" customHeight="1" x14ac:dyDescent="0.2">
      <c r="A22" s="36">
        <f t="shared" si="3"/>
        <v>17</v>
      </c>
      <c r="B22" s="132">
        <f t="shared" si="0"/>
        <v>0</v>
      </c>
      <c r="C22" s="132">
        <f t="shared" si="1"/>
        <v>0</v>
      </c>
      <c r="D22" s="132">
        <f t="shared" si="2"/>
        <v>0</v>
      </c>
      <c r="E22" s="3"/>
      <c r="F22" s="3"/>
      <c r="G22" s="141"/>
      <c r="H22" s="142"/>
      <c r="I22" s="2"/>
      <c r="J22" s="85"/>
      <c r="K22" s="139"/>
      <c r="L22" s="140"/>
      <c r="M22" s="140"/>
      <c r="N22" s="140"/>
    </row>
    <row r="23" spans="1:14" ht="16.5" customHeight="1" x14ac:dyDescent="0.2">
      <c r="A23" s="36">
        <f t="shared" si="3"/>
        <v>18</v>
      </c>
      <c r="B23" s="132">
        <f t="shared" si="0"/>
        <v>0</v>
      </c>
      <c r="C23" s="132">
        <f t="shared" si="1"/>
        <v>0</v>
      </c>
      <c r="D23" s="132">
        <f t="shared" si="2"/>
        <v>0</v>
      </c>
      <c r="E23" s="3"/>
      <c r="F23" s="3"/>
      <c r="G23" s="3"/>
      <c r="H23" s="99"/>
      <c r="I23" s="3"/>
      <c r="J23" s="85"/>
      <c r="K23" s="139"/>
      <c r="L23" s="139"/>
      <c r="M23" s="140"/>
      <c r="N23" s="140"/>
    </row>
    <row r="24" spans="1:14" ht="15.95" customHeight="1" x14ac:dyDescent="0.2">
      <c r="A24" s="36">
        <f t="shared" si="3"/>
        <v>19</v>
      </c>
      <c r="B24" s="132">
        <f t="shared" si="0"/>
        <v>0</v>
      </c>
      <c r="C24" s="132">
        <f t="shared" si="1"/>
        <v>0</v>
      </c>
      <c r="D24" s="132">
        <f t="shared" si="2"/>
        <v>0</v>
      </c>
      <c r="E24" s="3"/>
      <c r="F24" s="3"/>
      <c r="G24" s="3"/>
      <c r="H24" s="3"/>
      <c r="I24" s="3"/>
      <c r="J24" s="85"/>
      <c r="K24" s="140"/>
      <c r="L24" s="140"/>
      <c r="M24" s="140"/>
      <c r="N24" s="140"/>
    </row>
    <row r="25" spans="1:14" ht="15.95" customHeight="1" x14ac:dyDescent="0.2">
      <c r="A25" s="36">
        <f t="shared" si="3"/>
        <v>20</v>
      </c>
      <c r="B25" s="132">
        <f t="shared" si="0"/>
        <v>0</v>
      </c>
      <c r="C25" s="132">
        <f t="shared" si="1"/>
        <v>0</v>
      </c>
      <c r="D25" s="132">
        <f t="shared" si="2"/>
        <v>0</v>
      </c>
      <c r="E25" s="3"/>
      <c r="F25" s="3"/>
      <c r="G25" s="3"/>
      <c r="H25" s="3"/>
      <c r="I25" s="3"/>
      <c r="J25" s="3"/>
      <c r="K25" s="24"/>
      <c r="L25" s="24"/>
      <c r="M25" s="24"/>
      <c r="N25" s="24"/>
    </row>
    <row r="26" spans="1:14" ht="15.95" customHeight="1" x14ac:dyDescent="0.2">
      <c r="A26" s="36">
        <f t="shared" si="3"/>
        <v>21</v>
      </c>
      <c r="B26" s="132">
        <f t="shared" si="0"/>
        <v>0</v>
      </c>
      <c r="C26" s="132">
        <f t="shared" si="1"/>
        <v>0</v>
      </c>
      <c r="D26" s="132">
        <f t="shared" si="2"/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95" customHeight="1" x14ac:dyDescent="0.2">
      <c r="A27" s="36">
        <f t="shared" si="3"/>
        <v>22</v>
      </c>
      <c r="B27" s="132">
        <f t="shared" si="0"/>
        <v>0</v>
      </c>
      <c r="C27" s="132">
        <f t="shared" si="1"/>
        <v>0</v>
      </c>
      <c r="D27" s="132">
        <f t="shared" si="2"/>
        <v>0</v>
      </c>
      <c r="E27" s="135"/>
      <c r="F27" s="3"/>
      <c r="G27" s="3"/>
      <c r="H27" s="3"/>
      <c r="I27" s="3"/>
      <c r="J27" s="3"/>
      <c r="K27" s="3"/>
      <c r="L27" s="3"/>
      <c r="M27" s="3"/>
      <c r="N27" s="3"/>
    </row>
    <row r="28" spans="1:14" ht="15.95" customHeight="1" x14ac:dyDescent="0.2">
      <c r="A28" s="36">
        <f t="shared" si="3"/>
        <v>23</v>
      </c>
      <c r="B28" s="132">
        <f t="shared" si="0"/>
        <v>0</v>
      </c>
      <c r="C28" s="132">
        <f t="shared" si="1"/>
        <v>0</v>
      </c>
      <c r="D28" s="132">
        <f t="shared" si="2"/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95" customHeight="1" x14ac:dyDescent="0.2">
      <c r="A29" s="36">
        <f t="shared" si="3"/>
        <v>24</v>
      </c>
      <c r="B29" s="132">
        <f t="shared" si="0"/>
        <v>0</v>
      </c>
      <c r="C29" s="132">
        <f t="shared" si="1"/>
        <v>0</v>
      </c>
      <c r="D29" s="132">
        <f t="shared" si="2"/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95" customHeight="1" x14ac:dyDescent="0.2">
      <c r="A30" s="36">
        <f t="shared" si="3"/>
        <v>25</v>
      </c>
      <c r="B30" s="132">
        <f t="shared" si="0"/>
        <v>0</v>
      </c>
      <c r="C30" s="132">
        <f t="shared" si="1"/>
        <v>0</v>
      </c>
      <c r="D30" s="132">
        <f t="shared" si="2"/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95" customHeight="1" x14ac:dyDescent="0.2">
      <c r="A31" s="36">
        <f t="shared" si="3"/>
        <v>26</v>
      </c>
      <c r="B31" s="132">
        <f t="shared" si="0"/>
        <v>0</v>
      </c>
      <c r="C31" s="132">
        <f t="shared" si="1"/>
        <v>0</v>
      </c>
      <c r="D31" s="132">
        <f t="shared" si="2"/>
        <v>0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95" customHeight="1" x14ac:dyDescent="0.2">
      <c r="A32" s="36">
        <f t="shared" si="3"/>
        <v>27</v>
      </c>
      <c r="B32" s="132">
        <f t="shared" si="0"/>
        <v>0</v>
      </c>
      <c r="C32" s="132">
        <f t="shared" si="1"/>
        <v>0</v>
      </c>
      <c r="D32" s="132">
        <f t="shared" si="2"/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95" customHeight="1" x14ac:dyDescent="0.2">
      <c r="A33" s="36">
        <f t="shared" si="3"/>
        <v>28</v>
      </c>
      <c r="B33" s="132">
        <f t="shared" si="0"/>
        <v>0</v>
      </c>
      <c r="C33" s="132">
        <f t="shared" si="1"/>
        <v>0</v>
      </c>
      <c r="D33" s="132">
        <f t="shared" si="2"/>
        <v>0</v>
      </c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.95" customHeight="1" x14ac:dyDescent="0.2">
      <c r="A34" s="36">
        <f t="shared" si="3"/>
        <v>29</v>
      </c>
      <c r="B34" s="132">
        <f t="shared" si="0"/>
        <v>0</v>
      </c>
      <c r="C34" s="132">
        <f t="shared" si="1"/>
        <v>0</v>
      </c>
      <c r="D34" s="132">
        <f t="shared" si="2"/>
        <v>0</v>
      </c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95" customHeight="1" x14ac:dyDescent="0.2">
      <c r="A35" s="36">
        <f t="shared" si="3"/>
        <v>30</v>
      </c>
      <c r="B35" s="132">
        <f t="shared" si="0"/>
        <v>0</v>
      </c>
      <c r="C35" s="132">
        <f t="shared" si="1"/>
        <v>0</v>
      </c>
      <c r="D35" s="132">
        <f t="shared" si="2"/>
        <v>0</v>
      </c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95" customHeight="1" x14ac:dyDescent="0.2">
      <c r="A36" s="36">
        <f t="shared" si="3"/>
        <v>31</v>
      </c>
      <c r="B36" s="132">
        <f t="shared" si="0"/>
        <v>0</v>
      </c>
      <c r="C36" s="132">
        <f t="shared" si="1"/>
        <v>0</v>
      </c>
      <c r="D36" s="132">
        <f t="shared" si="2"/>
        <v>0</v>
      </c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.95" customHeight="1" x14ac:dyDescent="0.2">
      <c r="A37" s="36">
        <f t="shared" si="3"/>
        <v>32</v>
      </c>
      <c r="B37" s="132">
        <f t="shared" si="0"/>
        <v>0</v>
      </c>
      <c r="C37" s="132">
        <f t="shared" si="1"/>
        <v>0</v>
      </c>
      <c r="D37" s="132">
        <f t="shared" si="2"/>
        <v>0</v>
      </c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95" customHeight="1" x14ac:dyDescent="0.2">
      <c r="A38" s="36">
        <f t="shared" si="3"/>
        <v>33</v>
      </c>
      <c r="B38" s="132">
        <f t="shared" si="0"/>
        <v>0</v>
      </c>
      <c r="C38" s="132">
        <f t="shared" si="1"/>
        <v>0</v>
      </c>
      <c r="D38" s="132">
        <f t="shared" si="2"/>
        <v>0</v>
      </c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95" customHeight="1" x14ac:dyDescent="0.2">
      <c r="A39" s="36">
        <f t="shared" si="3"/>
        <v>34</v>
      </c>
      <c r="B39" s="132">
        <f t="shared" si="0"/>
        <v>0</v>
      </c>
      <c r="C39" s="132">
        <f t="shared" si="1"/>
        <v>0</v>
      </c>
      <c r="D39" s="132">
        <f t="shared" si="2"/>
        <v>0</v>
      </c>
      <c r="E39" s="135"/>
      <c r="F39" s="3"/>
      <c r="G39" s="3"/>
      <c r="H39" s="3"/>
      <c r="I39" s="3"/>
      <c r="J39" s="3"/>
      <c r="K39" s="3"/>
      <c r="L39" s="3"/>
      <c r="M39" s="3"/>
      <c r="N39" s="3"/>
    </row>
    <row r="40" spans="1:14" ht="15.95" customHeight="1" x14ac:dyDescent="0.2">
      <c r="A40" s="36">
        <f t="shared" si="3"/>
        <v>35</v>
      </c>
      <c r="B40" s="132">
        <f t="shared" si="0"/>
        <v>0</v>
      </c>
      <c r="C40" s="132">
        <f t="shared" si="1"/>
        <v>0</v>
      </c>
      <c r="D40" s="132">
        <f t="shared" si="2"/>
        <v>0</v>
      </c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.95" customHeight="1" x14ac:dyDescent="0.2">
      <c r="A41" s="36">
        <f t="shared" si="3"/>
        <v>36</v>
      </c>
      <c r="B41" s="132">
        <f t="shared" si="0"/>
        <v>0</v>
      </c>
      <c r="C41" s="132">
        <f t="shared" si="1"/>
        <v>0</v>
      </c>
      <c r="D41" s="132">
        <f t="shared" si="2"/>
        <v>0</v>
      </c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.95" customHeight="1" x14ac:dyDescent="0.2">
      <c r="A42" s="36">
        <f t="shared" si="3"/>
        <v>37</v>
      </c>
      <c r="B42" s="132">
        <f t="shared" si="0"/>
        <v>0</v>
      </c>
      <c r="C42" s="132">
        <f t="shared" si="1"/>
        <v>0</v>
      </c>
      <c r="D42" s="132">
        <f t="shared" si="2"/>
        <v>0</v>
      </c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95" customHeight="1" x14ac:dyDescent="0.2">
      <c r="A43" s="36">
        <f t="shared" si="3"/>
        <v>38</v>
      </c>
      <c r="B43" s="132">
        <f t="shared" si="0"/>
        <v>0</v>
      </c>
      <c r="C43" s="132">
        <f t="shared" si="1"/>
        <v>0</v>
      </c>
      <c r="D43" s="132">
        <f t="shared" si="2"/>
        <v>0</v>
      </c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95" customHeight="1" x14ac:dyDescent="0.2">
      <c r="A44" s="36">
        <f t="shared" si="3"/>
        <v>39</v>
      </c>
      <c r="B44" s="132">
        <f t="shared" si="0"/>
        <v>0</v>
      </c>
      <c r="C44" s="132">
        <f t="shared" si="1"/>
        <v>0</v>
      </c>
      <c r="D44" s="132">
        <f t="shared" si="2"/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95" customHeight="1" x14ac:dyDescent="0.2">
      <c r="A45" s="36">
        <f t="shared" si="3"/>
        <v>40</v>
      </c>
      <c r="B45" s="132">
        <f t="shared" si="0"/>
        <v>0</v>
      </c>
      <c r="C45" s="132">
        <f t="shared" si="1"/>
        <v>0</v>
      </c>
      <c r="D45" s="132">
        <f t="shared" si="2"/>
        <v>0</v>
      </c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95" customHeight="1" x14ac:dyDescent="0.2">
      <c r="A46" s="36">
        <f t="shared" si="3"/>
        <v>41</v>
      </c>
      <c r="B46" s="132">
        <f t="shared" si="0"/>
        <v>0</v>
      </c>
      <c r="C46" s="132">
        <f t="shared" si="1"/>
        <v>0</v>
      </c>
      <c r="D46" s="132">
        <f t="shared" si="2"/>
        <v>0</v>
      </c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95" customHeight="1" x14ac:dyDescent="0.2">
      <c r="A47" s="36">
        <f t="shared" si="3"/>
        <v>42</v>
      </c>
      <c r="B47" s="132">
        <f t="shared" si="0"/>
        <v>0</v>
      </c>
      <c r="C47" s="132">
        <f t="shared" si="1"/>
        <v>0</v>
      </c>
      <c r="D47" s="132">
        <f t="shared" si="2"/>
        <v>0</v>
      </c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95" customHeight="1" x14ac:dyDescent="0.2">
      <c r="A48" s="36">
        <f t="shared" si="3"/>
        <v>43</v>
      </c>
      <c r="B48" s="132">
        <f t="shared" si="0"/>
        <v>0</v>
      </c>
      <c r="C48" s="132">
        <f t="shared" si="1"/>
        <v>0</v>
      </c>
      <c r="D48" s="132">
        <f t="shared" si="2"/>
        <v>0</v>
      </c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.95" customHeight="1" x14ac:dyDescent="0.2">
      <c r="A49" s="36">
        <f t="shared" si="3"/>
        <v>44</v>
      </c>
      <c r="B49" s="132">
        <f t="shared" si="0"/>
        <v>0</v>
      </c>
      <c r="C49" s="132">
        <f t="shared" si="1"/>
        <v>0</v>
      </c>
      <c r="D49" s="132">
        <f t="shared" si="2"/>
        <v>0</v>
      </c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.95" customHeight="1" x14ac:dyDescent="0.2">
      <c r="A50" s="36">
        <f t="shared" si="3"/>
        <v>45</v>
      </c>
      <c r="B50" s="132">
        <f t="shared" si="0"/>
        <v>0</v>
      </c>
      <c r="C50" s="132">
        <f t="shared" si="1"/>
        <v>0</v>
      </c>
      <c r="D50" s="132">
        <f t="shared" si="2"/>
        <v>0</v>
      </c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95" customHeight="1" x14ac:dyDescent="0.2">
      <c r="A51" s="36">
        <f t="shared" si="3"/>
        <v>46</v>
      </c>
      <c r="B51" s="132">
        <f t="shared" si="0"/>
        <v>0</v>
      </c>
      <c r="C51" s="132">
        <f t="shared" si="1"/>
        <v>0</v>
      </c>
      <c r="D51" s="132">
        <f t="shared" si="2"/>
        <v>0</v>
      </c>
      <c r="E51" s="135"/>
      <c r="F51" s="3"/>
      <c r="G51" s="3"/>
      <c r="H51" s="3"/>
      <c r="I51" s="3"/>
      <c r="J51" s="3"/>
      <c r="K51" s="3"/>
      <c r="L51" s="3"/>
      <c r="M51" s="3"/>
      <c r="N51" s="3"/>
    </row>
    <row r="52" spans="1:14" ht="15.95" customHeight="1" x14ac:dyDescent="0.2">
      <c r="A52" s="36">
        <f t="shared" si="3"/>
        <v>47</v>
      </c>
      <c r="B52" s="132">
        <f t="shared" si="0"/>
        <v>0</v>
      </c>
      <c r="C52" s="132">
        <f t="shared" si="1"/>
        <v>0</v>
      </c>
      <c r="D52" s="132">
        <f t="shared" si="2"/>
        <v>0</v>
      </c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.95" customHeight="1" x14ac:dyDescent="0.2">
      <c r="A53" s="36">
        <f t="shared" si="3"/>
        <v>48</v>
      </c>
      <c r="B53" s="132">
        <f t="shared" si="0"/>
        <v>0</v>
      </c>
      <c r="C53" s="132">
        <f t="shared" si="1"/>
        <v>0</v>
      </c>
      <c r="D53" s="132">
        <f t="shared" si="2"/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.95" customHeight="1" x14ac:dyDescent="0.2">
      <c r="A54" s="36">
        <f t="shared" si="3"/>
        <v>49</v>
      </c>
      <c r="B54" s="132">
        <f t="shared" si="0"/>
        <v>0</v>
      </c>
      <c r="C54" s="132">
        <f t="shared" si="1"/>
        <v>0</v>
      </c>
      <c r="D54" s="132">
        <f t="shared" si="2"/>
        <v>0</v>
      </c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.95" customHeight="1" x14ac:dyDescent="0.2">
      <c r="A55" s="36">
        <f t="shared" si="3"/>
        <v>50</v>
      </c>
      <c r="B55" s="132">
        <f t="shared" si="0"/>
        <v>0</v>
      </c>
      <c r="C55" s="132">
        <f t="shared" si="1"/>
        <v>0</v>
      </c>
      <c r="D55" s="132">
        <f t="shared" si="2"/>
        <v>0</v>
      </c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.95" customHeight="1" x14ac:dyDescent="0.2">
      <c r="A56" s="36">
        <f t="shared" si="3"/>
        <v>51</v>
      </c>
      <c r="B56" s="132">
        <f t="shared" si="0"/>
        <v>0</v>
      </c>
      <c r="C56" s="132">
        <f t="shared" si="1"/>
        <v>0</v>
      </c>
      <c r="D56" s="132">
        <f t="shared" si="2"/>
        <v>0</v>
      </c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.95" customHeight="1" x14ac:dyDescent="0.2">
      <c r="A57" s="36">
        <f t="shared" si="3"/>
        <v>52</v>
      </c>
      <c r="B57" s="132">
        <f t="shared" si="0"/>
        <v>0</v>
      </c>
      <c r="C57" s="132">
        <f t="shared" si="1"/>
        <v>0</v>
      </c>
      <c r="D57" s="132">
        <f t="shared" si="2"/>
        <v>0</v>
      </c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.95" customHeight="1" x14ac:dyDescent="0.2">
      <c r="A58" s="36">
        <f t="shared" si="3"/>
        <v>53</v>
      </c>
      <c r="B58" s="132">
        <f t="shared" si="0"/>
        <v>0</v>
      </c>
      <c r="C58" s="132">
        <f t="shared" si="1"/>
        <v>0</v>
      </c>
      <c r="D58" s="132">
        <f t="shared" si="2"/>
        <v>0</v>
      </c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95" customHeight="1" x14ac:dyDescent="0.2">
      <c r="A59" s="36">
        <f t="shared" si="3"/>
        <v>54</v>
      </c>
      <c r="B59" s="132">
        <f t="shared" si="0"/>
        <v>0</v>
      </c>
      <c r="C59" s="132">
        <f t="shared" si="1"/>
        <v>0</v>
      </c>
      <c r="D59" s="132">
        <f t="shared" si="2"/>
        <v>0</v>
      </c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95" customHeight="1" x14ac:dyDescent="0.2">
      <c r="A60" s="36">
        <f t="shared" si="3"/>
        <v>55</v>
      </c>
      <c r="B60" s="132">
        <f t="shared" si="0"/>
        <v>0</v>
      </c>
      <c r="C60" s="132">
        <f t="shared" si="1"/>
        <v>0</v>
      </c>
      <c r="D60" s="132">
        <f t="shared" si="2"/>
        <v>0</v>
      </c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95" customHeight="1" x14ac:dyDescent="0.2">
      <c r="A61" s="36">
        <f t="shared" si="3"/>
        <v>56</v>
      </c>
      <c r="B61" s="132">
        <f t="shared" si="0"/>
        <v>0</v>
      </c>
      <c r="C61" s="132">
        <f t="shared" si="1"/>
        <v>0</v>
      </c>
      <c r="D61" s="132">
        <f t="shared" si="2"/>
        <v>0</v>
      </c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.95" customHeight="1" x14ac:dyDescent="0.2">
      <c r="A62" s="36">
        <f t="shared" si="3"/>
        <v>57</v>
      </c>
      <c r="B62" s="132">
        <f t="shared" si="0"/>
        <v>0</v>
      </c>
      <c r="C62" s="132">
        <f t="shared" si="1"/>
        <v>0</v>
      </c>
      <c r="D62" s="132">
        <f t="shared" si="2"/>
        <v>0</v>
      </c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95" customHeight="1" x14ac:dyDescent="0.2">
      <c r="A63" s="36">
        <f t="shared" si="3"/>
        <v>58</v>
      </c>
      <c r="B63" s="132">
        <f t="shared" si="0"/>
        <v>0</v>
      </c>
      <c r="C63" s="132">
        <f t="shared" si="1"/>
        <v>0</v>
      </c>
      <c r="D63" s="132">
        <f t="shared" si="2"/>
        <v>0</v>
      </c>
      <c r="E63" s="135"/>
      <c r="F63" s="3"/>
      <c r="G63" s="3"/>
      <c r="H63" s="3"/>
      <c r="I63" s="3"/>
      <c r="J63" s="3"/>
      <c r="K63" s="3"/>
      <c r="L63" s="3"/>
      <c r="M63" s="3"/>
      <c r="N63" s="3"/>
    </row>
    <row r="64" spans="1:14" ht="15.95" customHeight="1" x14ac:dyDescent="0.2">
      <c r="A64" s="36">
        <f t="shared" si="3"/>
        <v>59</v>
      </c>
      <c r="B64" s="132">
        <f t="shared" si="0"/>
        <v>0</v>
      </c>
      <c r="C64" s="132">
        <f t="shared" si="1"/>
        <v>0</v>
      </c>
      <c r="D64" s="132">
        <f t="shared" si="2"/>
        <v>0</v>
      </c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.95" customHeight="1" x14ac:dyDescent="0.2">
      <c r="A65" s="36">
        <f t="shared" si="3"/>
        <v>60</v>
      </c>
      <c r="B65" s="132">
        <f t="shared" si="0"/>
        <v>0</v>
      </c>
      <c r="C65" s="132">
        <f t="shared" si="1"/>
        <v>0</v>
      </c>
      <c r="D65" s="132">
        <f t="shared" si="2"/>
        <v>0</v>
      </c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.95" customHeight="1" x14ac:dyDescent="0.2">
      <c r="A66" s="36">
        <f t="shared" si="3"/>
        <v>61</v>
      </c>
      <c r="B66" s="132">
        <f t="shared" si="0"/>
        <v>0</v>
      </c>
      <c r="C66" s="132">
        <f t="shared" si="1"/>
        <v>0</v>
      </c>
      <c r="D66" s="132">
        <f t="shared" si="2"/>
        <v>0</v>
      </c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.95" customHeight="1" x14ac:dyDescent="0.2">
      <c r="A67" s="36">
        <f t="shared" si="3"/>
        <v>62</v>
      </c>
      <c r="B67" s="132">
        <f t="shared" si="0"/>
        <v>0</v>
      </c>
      <c r="C67" s="132">
        <f t="shared" si="1"/>
        <v>0</v>
      </c>
      <c r="D67" s="132">
        <f t="shared" si="2"/>
        <v>0</v>
      </c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95" customHeight="1" x14ac:dyDescent="0.2">
      <c r="A68" s="36">
        <f t="shared" si="3"/>
        <v>63</v>
      </c>
      <c r="B68" s="132">
        <f t="shared" si="0"/>
        <v>0</v>
      </c>
      <c r="C68" s="132">
        <f t="shared" si="1"/>
        <v>0</v>
      </c>
      <c r="D68" s="132">
        <f t="shared" si="2"/>
        <v>0</v>
      </c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95" customHeight="1" x14ac:dyDescent="0.2">
      <c r="A69" s="36">
        <f t="shared" si="3"/>
        <v>64</v>
      </c>
      <c r="B69" s="132">
        <f t="shared" si="0"/>
        <v>0</v>
      </c>
      <c r="C69" s="132">
        <f t="shared" si="1"/>
        <v>0</v>
      </c>
      <c r="D69" s="132">
        <f t="shared" si="2"/>
        <v>0</v>
      </c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95" customHeight="1" x14ac:dyDescent="0.2">
      <c r="A70" s="36">
        <f t="shared" si="3"/>
        <v>65</v>
      </c>
      <c r="B70" s="132">
        <f t="shared" ref="B70:B133" si="4">PPMT(B$2/12,A70,B$3*12,B$1)</f>
        <v>0</v>
      </c>
      <c r="C70" s="132">
        <f t="shared" ref="C70:C133" si="5">IPMT(B$2/12,A70,B$3*12,B$1)</f>
        <v>0</v>
      </c>
      <c r="D70" s="132">
        <f t="shared" ref="D70:D133" si="6">B70+C70</f>
        <v>0</v>
      </c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95" customHeight="1" x14ac:dyDescent="0.2">
      <c r="A71" s="36">
        <f t="shared" si="3"/>
        <v>66</v>
      </c>
      <c r="B71" s="132">
        <f t="shared" si="4"/>
        <v>0</v>
      </c>
      <c r="C71" s="132">
        <f t="shared" si="5"/>
        <v>0</v>
      </c>
      <c r="D71" s="132">
        <f t="shared" si="6"/>
        <v>0</v>
      </c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95" customHeight="1" x14ac:dyDescent="0.2">
      <c r="A72" s="36">
        <f t="shared" ref="A72:A135" si="7">A71+1</f>
        <v>67</v>
      </c>
      <c r="B72" s="132">
        <f t="shared" si="4"/>
        <v>0</v>
      </c>
      <c r="C72" s="132">
        <f t="shared" si="5"/>
        <v>0</v>
      </c>
      <c r="D72" s="132">
        <f t="shared" si="6"/>
        <v>0</v>
      </c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95" customHeight="1" x14ac:dyDescent="0.2">
      <c r="A73" s="36">
        <f t="shared" si="7"/>
        <v>68</v>
      </c>
      <c r="B73" s="132">
        <f t="shared" si="4"/>
        <v>0</v>
      </c>
      <c r="C73" s="132">
        <f t="shared" si="5"/>
        <v>0</v>
      </c>
      <c r="D73" s="132">
        <f t="shared" si="6"/>
        <v>0</v>
      </c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95" customHeight="1" x14ac:dyDescent="0.2">
      <c r="A74" s="36">
        <f t="shared" si="7"/>
        <v>69</v>
      </c>
      <c r="B74" s="132">
        <f t="shared" si="4"/>
        <v>0</v>
      </c>
      <c r="C74" s="132">
        <f t="shared" si="5"/>
        <v>0</v>
      </c>
      <c r="D74" s="132">
        <f t="shared" si="6"/>
        <v>0</v>
      </c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95" customHeight="1" x14ac:dyDescent="0.2">
      <c r="A75" s="36">
        <f t="shared" si="7"/>
        <v>70</v>
      </c>
      <c r="B75" s="132">
        <f t="shared" si="4"/>
        <v>0</v>
      </c>
      <c r="C75" s="132">
        <f t="shared" si="5"/>
        <v>0</v>
      </c>
      <c r="D75" s="132">
        <f t="shared" si="6"/>
        <v>0</v>
      </c>
      <c r="E75" s="135"/>
      <c r="F75" s="3"/>
      <c r="G75" s="3"/>
      <c r="H75" s="3"/>
      <c r="I75" s="3"/>
      <c r="J75" s="3"/>
      <c r="K75" s="3"/>
      <c r="L75" s="3"/>
      <c r="M75" s="3"/>
      <c r="N75" s="3"/>
    </row>
    <row r="76" spans="1:14" ht="15.95" customHeight="1" x14ac:dyDescent="0.2">
      <c r="A76" s="36">
        <f t="shared" si="7"/>
        <v>71</v>
      </c>
      <c r="B76" s="132">
        <f t="shared" si="4"/>
        <v>0</v>
      </c>
      <c r="C76" s="132">
        <f t="shared" si="5"/>
        <v>0</v>
      </c>
      <c r="D76" s="132">
        <f t="shared" si="6"/>
        <v>0</v>
      </c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95" customHeight="1" x14ac:dyDescent="0.2">
      <c r="A77" s="36">
        <f t="shared" si="7"/>
        <v>72</v>
      </c>
      <c r="B77" s="132">
        <f t="shared" si="4"/>
        <v>0</v>
      </c>
      <c r="C77" s="132">
        <f t="shared" si="5"/>
        <v>0</v>
      </c>
      <c r="D77" s="132">
        <f t="shared" si="6"/>
        <v>0</v>
      </c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95" customHeight="1" x14ac:dyDescent="0.2">
      <c r="A78" s="36">
        <f t="shared" si="7"/>
        <v>73</v>
      </c>
      <c r="B78" s="132">
        <f t="shared" si="4"/>
        <v>0</v>
      </c>
      <c r="C78" s="132">
        <f t="shared" si="5"/>
        <v>0</v>
      </c>
      <c r="D78" s="132">
        <f t="shared" si="6"/>
        <v>0</v>
      </c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95" customHeight="1" x14ac:dyDescent="0.2">
      <c r="A79" s="36">
        <f t="shared" si="7"/>
        <v>74</v>
      </c>
      <c r="B79" s="132">
        <f t="shared" si="4"/>
        <v>0</v>
      </c>
      <c r="C79" s="132">
        <f t="shared" si="5"/>
        <v>0</v>
      </c>
      <c r="D79" s="132">
        <f t="shared" si="6"/>
        <v>0</v>
      </c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95" customHeight="1" x14ac:dyDescent="0.2">
      <c r="A80" s="36">
        <f t="shared" si="7"/>
        <v>75</v>
      </c>
      <c r="B80" s="132">
        <f t="shared" si="4"/>
        <v>0</v>
      </c>
      <c r="C80" s="132">
        <f t="shared" si="5"/>
        <v>0</v>
      </c>
      <c r="D80" s="132">
        <f t="shared" si="6"/>
        <v>0</v>
      </c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95" customHeight="1" x14ac:dyDescent="0.2">
      <c r="A81" s="36">
        <f t="shared" si="7"/>
        <v>76</v>
      </c>
      <c r="B81" s="132">
        <f t="shared" si="4"/>
        <v>0</v>
      </c>
      <c r="C81" s="132">
        <f t="shared" si="5"/>
        <v>0</v>
      </c>
      <c r="D81" s="132">
        <f t="shared" si="6"/>
        <v>0</v>
      </c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95" customHeight="1" x14ac:dyDescent="0.2">
      <c r="A82" s="36">
        <f t="shared" si="7"/>
        <v>77</v>
      </c>
      <c r="B82" s="132">
        <f t="shared" si="4"/>
        <v>0</v>
      </c>
      <c r="C82" s="132">
        <f t="shared" si="5"/>
        <v>0</v>
      </c>
      <c r="D82" s="132">
        <f t="shared" si="6"/>
        <v>0</v>
      </c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95" customHeight="1" x14ac:dyDescent="0.2">
      <c r="A83" s="36">
        <f t="shared" si="7"/>
        <v>78</v>
      </c>
      <c r="B83" s="132">
        <f t="shared" si="4"/>
        <v>0</v>
      </c>
      <c r="C83" s="132">
        <f t="shared" si="5"/>
        <v>0</v>
      </c>
      <c r="D83" s="132">
        <f t="shared" si="6"/>
        <v>0</v>
      </c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95" customHeight="1" x14ac:dyDescent="0.2">
      <c r="A84" s="36">
        <f t="shared" si="7"/>
        <v>79</v>
      </c>
      <c r="B84" s="132">
        <f t="shared" si="4"/>
        <v>0</v>
      </c>
      <c r="C84" s="132">
        <f t="shared" si="5"/>
        <v>0</v>
      </c>
      <c r="D84" s="132">
        <f t="shared" si="6"/>
        <v>0</v>
      </c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95" customHeight="1" x14ac:dyDescent="0.2">
      <c r="A85" s="36">
        <f t="shared" si="7"/>
        <v>80</v>
      </c>
      <c r="B85" s="132">
        <f t="shared" si="4"/>
        <v>0</v>
      </c>
      <c r="C85" s="132">
        <f t="shared" si="5"/>
        <v>0</v>
      </c>
      <c r="D85" s="132">
        <f t="shared" si="6"/>
        <v>0</v>
      </c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95" customHeight="1" x14ac:dyDescent="0.2">
      <c r="A86" s="36">
        <f t="shared" si="7"/>
        <v>81</v>
      </c>
      <c r="B86" s="132">
        <f t="shared" si="4"/>
        <v>0</v>
      </c>
      <c r="C86" s="132">
        <f t="shared" si="5"/>
        <v>0</v>
      </c>
      <c r="D86" s="132">
        <f t="shared" si="6"/>
        <v>0</v>
      </c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95" customHeight="1" x14ac:dyDescent="0.2">
      <c r="A87" s="36">
        <f t="shared" si="7"/>
        <v>82</v>
      </c>
      <c r="B87" s="132">
        <f t="shared" si="4"/>
        <v>0</v>
      </c>
      <c r="C87" s="132">
        <f t="shared" si="5"/>
        <v>0</v>
      </c>
      <c r="D87" s="132">
        <f t="shared" si="6"/>
        <v>0</v>
      </c>
      <c r="E87" s="135"/>
      <c r="F87" s="3"/>
      <c r="G87" s="3"/>
      <c r="H87" s="3"/>
      <c r="I87" s="3"/>
      <c r="J87" s="3"/>
      <c r="K87" s="3"/>
      <c r="L87" s="3"/>
      <c r="M87" s="3"/>
      <c r="N87" s="3"/>
    </row>
    <row r="88" spans="1:14" ht="15.95" customHeight="1" x14ac:dyDescent="0.2">
      <c r="A88" s="36">
        <f t="shared" si="7"/>
        <v>83</v>
      </c>
      <c r="B88" s="132">
        <f t="shared" si="4"/>
        <v>0</v>
      </c>
      <c r="C88" s="132">
        <f t="shared" si="5"/>
        <v>0</v>
      </c>
      <c r="D88" s="132">
        <f t="shared" si="6"/>
        <v>0</v>
      </c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95" customHeight="1" x14ac:dyDescent="0.2">
      <c r="A89" s="36">
        <f t="shared" si="7"/>
        <v>84</v>
      </c>
      <c r="B89" s="132">
        <f t="shared" si="4"/>
        <v>0</v>
      </c>
      <c r="C89" s="132">
        <f t="shared" si="5"/>
        <v>0</v>
      </c>
      <c r="D89" s="132">
        <f t="shared" si="6"/>
        <v>0</v>
      </c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95" customHeight="1" x14ac:dyDescent="0.2">
      <c r="A90" s="36">
        <f t="shared" si="7"/>
        <v>85</v>
      </c>
      <c r="B90" s="132">
        <f t="shared" si="4"/>
        <v>0</v>
      </c>
      <c r="C90" s="132">
        <f t="shared" si="5"/>
        <v>0</v>
      </c>
      <c r="D90" s="132">
        <f t="shared" si="6"/>
        <v>0</v>
      </c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95" customHeight="1" x14ac:dyDescent="0.2">
      <c r="A91" s="36">
        <f t="shared" si="7"/>
        <v>86</v>
      </c>
      <c r="B91" s="132">
        <f t="shared" si="4"/>
        <v>0</v>
      </c>
      <c r="C91" s="132">
        <f t="shared" si="5"/>
        <v>0</v>
      </c>
      <c r="D91" s="132">
        <f t="shared" si="6"/>
        <v>0</v>
      </c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95" customHeight="1" x14ac:dyDescent="0.2">
      <c r="A92" s="36">
        <f t="shared" si="7"/>
        <v>87</v>
      </c>
      <c r="B92" s="132">
        <f t="shared" si="4"/>
        <v>0</v>
      </c>
      <c r="C92" s="132">
        <f t="shared" si="5"/>
        <v>0</v>
      </c>
      <c r="D92" s="132">
        <f t="shared" si="6"/>
        <v>0</v>
      </c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95" customHeight="1" x14ac:dyDescent="0.2">
      <c r="A93" s="36">
        <f t="shared" si="7"/>
        <v>88</v>
      </c>
      <c r="B93" s="132">
        <f t="shared" si="4"/>
        <v>0</v>
      </c>
      <c r="C93" s="132">
        <f t="shared" si="5"/>
        <v>0</v>
      </c>
      <c r="D93" s="132">
        <f t="shared" si="6"/>
        <v>0</v>
      </c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95" customHeight="1" x14ac:dyDescent="0.2">
      <c r="A94" s="36">
        <f t="shared" si="7"/>
        <v>89</v>
      </c>
      <c r="B94" s="132">
        <f t="shared" si="4"/>
        <v>0</v>
      </c>
      <c r="C94" s="132">
        <f t="shared" si="5"/>
        <v>0</v>
      </c>
      <c r="D94" s="132">
        <f t="shared" si="6"/>
        <v>0</v>
      </c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95" customHeight="1" x14ac:dyDescent="0.2">
      <c r="A95" s="36">
        <f t="shared" si="7"/>
        <v>90</v>
      </c>
      <c r="B95" s="132">
        <f t="shared" si="4"/>
        <v>0</v>
      </c>
      <c r="C95" s="132">
        <f t="shared" si="5"/>
        <v>0</v>
      </c>
      <c r="D95" s="132">
        <f t="shared" si="6"/>
        <v>0</v>
      </c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95" customHeight="1" x14ac:dyDescent="0.2">
      <c r="A96" s="36">
        <f t="shared" si="7"/>
        <v>91</v>
      </c>
      <c r="B96" s="132">
        <f t="shared" si="4"/>
        <v>0</v>
      </c>
      <c r="C96" s="132">
        <f t="shared" si="5"/>
        <v>0</v>
      </c>
      <c r="D96" s="132">
        <f t="shared" si="6"/>
        <v>0</v>
      </c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95" customHeight="1" x14ac:dyDescent="0.2">
      <c r="A97" s="36">
        <f t="shared" si="7"/>
        <v>92</v>
      </c>
      <c r="B97" s="132">
        <f t="shared" si="4"/>
        <v>0</v>
      </c>
      <c r="C97" s="132">
        <f t="shared" si="5"/>
        <v>0</v>
      </c>
      <c r="D97" s="132">
        <f t="shared" si="6"/>
        <v>0</v>
      </c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95" customHeight="1" x14ac:dyDescent="0.2">
      <c r="A98" s="36">
        <f t="shared" si="7"/>
        <v>93</v>
      </c>
      <c r="B98" s="132">
        <f t="shared" si="4"/>
        <v>0</v>
      </c>
      <c r="C98" s="132">
        <f t="shared" si="5"/>
        <v>0</v>
      </c>
      <c r="D98" s="132">
        <f t="shared" si="6"/>
        <v>0</v>
      </c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95" customHeight="1" x14ac:dyDescent="0.2">
      <c r="A99" s="36">
        <f t="shared" si="7"/>
        <v>94</v>
      </c>
      <c r="B99" s="132">
        <f t="shared" si="4"/>
        <v>0</v>
      </c>
      <c r="C99" s="132">
        <f t="shared" si="5"/>
        <v>0</v>
      </c>
      <c r="D99" s="132">
        <f t="shared" si="6"/>
        <v>0</v>
      </c>
      <c r="E99" s="135"/>
      <c r="F99" s="3"/>
      <c r="G99" s="3"/>
      <c r="H99" s="3"/>
      <c r="I99" s="3"/>
      <c r="J99" s="3"/>
      <c r="K99" s="3"/>
      <c r="L99" s="3"/>
      <c r="M99" s="3"/>
      <c r="N99" s="3"/>
    </row>
    <row r="100" spans="1:14" ht="15.95" customHeight="1" x14ac:dyDescent="0.2">
      <c r="A100" s="36">
        <f t="shared" si="7"/>
        <v>95</v>
      </c>
      <c r="B100" s="132">
        <f t="shared" si="4"/>
        <v>0</v>
      </c>
      <c r="C100" s="132">
        <f t="shared" si="5"/>
        <v>0</v>
      </c>
      <c r="D100" s="132">
        <f t="shared" si="6"/>
        <v>0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95" customHeight="1" x14ac:dyDescent="0.2">
      <c r="A101" s="36">
        <f t="shared" si="7"/>
        <v>96</v>
      </c>
      <c r="B101" s="132">
        <f t="shared" si="4"/>
        <v>0</v>
      </c>
      <c r="C101" s="132">
        <f t="shared" si="5"/>
        <v>0</v>
      </c>
      <c r="D101" s="132">
        <f t="shared" si="6"/>
        <v>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95" customHeight="1" x14ac:dyDescent="0.2">
      <c r="A102" s="36">
        <f t="shared" si="7"/>
        <v>97</v>
      </c>
      <c r="B102" s="132">
        <f t="shared" si="4"/>
        <v>0</v>
      </c>
      <c r="C102" s="132">
        <f t="shared" si="5"/>
        <v>0</v>
      </c>
      <c r="D102" s="132">
        <f t="shared" si="6"/>
        <v>0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95" customHeight="1" x14ac:dyDescent="0.2">
      <c r="A103" s="36">
        <f t="shared" si="7"/>
        <v>98</v>
      </c>
      <c r="B103" s="132">
        <f t="shared" si="4"/>
        <v>0</v>
      </c>
      <c r="C103" s="132">
        <f t="shared" si="5"/>
        <v>0</v>
      </c>
      <c r="D103" s="132">
        <f t="shared" si="6"/>
        <v>0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95" customHeight="1" x14ac:dyDescent="0.2">
      <c r="A104" s="36">
        <f t="shared" si="7"/>
        <v>99</v>
      </c>
      <c r="B104" s="132">
        <f t="shared" si="4"/>
        <v>0</v>
      </c>
      <c r="C104" s="132">
        <f t="shared" si="5"/>
        <v>0</v>
      </c>
      <c r="D104" s="132">
        <f t="shared" si="6"/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95" customHeight="1" x14ac:dyDescent="0.2">
      <c r="A105" s="36">
        <f t="shared" si="7"/>
        <v>100</v>
      </c>
      <c r="B105" s="132">
        <f t="shared" si="4"/>
        <v>0</v>
      </c>
      <c r="C105" s="132">
        <f t="shared" si="5"/>
        <v>0</v>
      </c>
      <c r="D105" s="132">
        <f t="shared" si="6"/>
        <v>0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95" customHeight="1" x14ac:dyDescent="0.2">
      <c r="A106" s="36">
        <f t="shared" si="7"/>
        <v>101</v>
      </c>
      <c r="B106" s="132">
        <f t="shared" si="4"/>
        <v>0</v>
      </c>
      <c r="C106" s="132">
        <f t="shared" si="5"/>
        <v>0</v>
      </c>
      <c r="D106" s="132">
        <f t="shared" si="6"/>
        <v>0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95" customHeight="1" x14ac:dyDescent="0.2">
      <c r="A107" s="36">
        <f t="shared" si="7"/>
        <v>102</v>
      </c>
      <c r="B107" s="132">
        <f t="shared" si="4"/>
        <v>0</v>
      </c>
      <c r="C107" s="132">
        <f t="shared" si="5"/>
        <v>0</v>
      </c>
      <c r="D107" s="132">
        <f t="shared" si="6"/>
        <v>0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95" customHeight="1" x14ac:dyDescent="0.2">
      <c r="A108" s="36">
        <f t="shared" si="7"/>
        <v>103</v>
      </c>
      <c r="B108" s="132">
        <f t="shared" si="4"/>
        <v>0</v>
      </c>
      <c r="C108" s="132">
        <f t="shared" si="5"/>
        <v>0</v>
      </c>
      <c r="D108" s="132">
        <f t="shared" si="6"/>
        <v>0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95" customHeight="1" x14ac:dyDescent="0.2">
      <c r="A109" s="36">
        <f t="shared" si="7"/>
        <v>104</v>
      </c>
      <c r="B109" s="132">
        <f t="shared" si="4"/>
        <v>0</v>
      </c>
      <c r="C109" s="132">
        <f t="shared" si="5"/>
        <v>0</v>
      </c>
      <c r="D109" s="132">
        <f t="shared" si="6"/>
        <v>0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95" customHeight="1" x14ac:dyDescent="0.2">
      <c r="A110" s="36">
        <f t="shared" si="7"/>
        <v>105</v>
      </c>
      <c r="B110" s="132">
        <f t="shared" si="4"/>
        <v>0</v>
      </c>
      <c r="C110" s="132">
        <f t="shared" si="5"/>
        <v>0</v>
      </c>
      <c r="D110" s="132">
        <f t="shared" si="6"/>
        <v>0</v>
      </c>
      <c r="E110" s="3"/>
      <c r="F110" s="3"/>
      <c r="G110" s="36" t="s">
        <v>117</v>
      </c>
      <c r="H110" s="3"/>
      <c r="I110" s="3"/>
      <c r="J110" s="3"/>
      <c r="K110" s="3"/>
      <c r="L110" s="3"/>
      <c r="M110" s="3"/>
      <c r="N110" s="3"/>
    </row>
    <row r="111" spans="1:14" ht="15.95" customHeight="1" x14ac:dyDescent="0.2">
      <c r="A111" s="36">
        <f t="shared" si="7"/>
        <v>106</v>
      </c>
      <c r="B111" s="132">
        <f t="shared" si="4"/>
        <v>0</v>
      </c>
      <c r="C111" s="132">
        <f t="shared" si="5"/>
        <v>0</v>
      </c>
      <c r="D111" s="132">
        <f t="shared" si="6"/>
        <v>0</v>
      </c>
      <c r="E111" s="135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95" customHeight="1" x14ac:dyDescent="0.2">
      <c r="A112" s="36">
        <f t="shared" si="7"/>
        <v>107</v>
      </c>
      <c r="B112" s="132">
        <f t="shared" si="4"/>
        <v>0</v>
      </c>
      <c r="C112" s="132">
        <f t="shared" si="5"/>
        <v>0</v>
      </c>
      <c r="D112" s="132">
        <f t="shared" si="6"/>
        <v>0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95" customHeight="1" x14ac:dyDescent="0.2">
      <c r="A113" s="36">
        <f t="shared" si="7"/>
        <v>108</v>
      </c>
      <c r="B113" s="132">
        <f t="shared" si="4"/>
        <v>0</v>
      </c>
      <c r="C113" s="132">
        <f t="shared" si="5"/>
        <v>0</v>
      </c>
      <c r="D113" s="132">
        <f t="shared" si="6"/>
        <v>0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95" customHeight="1" x14ac:dyDescent="0.2">
      <c r="A114" s="36">
        <f t="shared" si="7"/>
        <v>109</v>
      </c>
      <c r="B114" s="132">
        <f t="shared" si="4"/>
        <v>0</v>
      </c>
      <c r="C114" s="132">
        <f t="shared" si="5"/>
        <v>0</v>
      </c>
      <c r="D114" s="132">
        <f t="shared" si="6"/>
        <v>0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95" customHeight="1" x14ac:dyDescent="0.2">
      <c r="A115" s="36">
        <f t="shared" si="7"/>
        <v>110</v>
      </c>
      <c r="B115" s="132">
        <f t="shared" si="4"/>
        <v>0</v>
      </c>
      <c r="C115" s="132">
        <f t="shared" si="5"/>
        <v>0</v>
      </c>
      <c r="D115" s="132">
        <f t="shared" si="6"/>
        <v>0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95" customHeight="1" x14ac:dyDescent="0.2">
      <c r="A116" s="36">
        <f t="shared" si="7"/>
        <v>111</v>
      </c>
      <c r="B116" s="132">
        <f t="shared" si="4"/>
        <v>0</v>
      </c>
      <c r="C116" s="132">
        <f t="shared" si="5"/>
        <v>0</v>
      </c>
      <c r="D116" s="132">
        <f t="shared" si="6"/>
        <v>0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95" customHeight="1" x14ac:dyDescent="0.2">
      <c r="A117" s="36">
        <f t="shared" si="7"/>
        <v>112</v>
      </c>
      <c r="B117" s="132">
        <f t="shared" si="4"/>
        <v>0</v>
      </c>
      <c r="C117" s="132">
        <f t="shared" si="5"/>
        <v>0</v>
      </c>
      <c r="D117" s="132">
        <f t="shared" si="6"/>
        <v>0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95" customHeight="1" x14ac:dyDescent="0.2">
      <c r="A118" s="36">
        <f t="shared" si="7"/>
        <v>113</v>
      </c>
      <c r="B118" s="132">
        <f t="shared" si="4"/>
        <v>0</v>
      </c>
      <c r="C118" s="132">
        <f t="shared" si="5"/>
        <v>0</v>
      </c>
      <c r="D118" s="132">
        <f t="shared" si="6"/>
        <v>0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95" customHeight="1" x14ac:dyDescent="0.2">
      <c r="A119" s="36">
        <f t="shared" si="7"/>
        <v>114</v>
      </c>
      <c r="B119" s="132">
        <f t="shared" si="4"/>
        <v>0</v>
      </c>
      <c r="C119" s="132">
        <f t="shared" si="5"/>
        <v>0</v>
      </c>
      <c r="D119" s="132">
        <f t="shared" si="6"/>
        <v>0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95" customHeight="1" x14ac:dyDescent="0.2">
      <c r="A120" s="36">
        <f t="shared" si="7"/>
        <v>115</v>
      </c>
      <c r="B120" s="132">
        <f t="shared" si="4"/>
        <v>0</v>
      </c>
      <c r="C120" s="132">
        <f t="shared" si="5"/>
        <v>0</v>
      </c>
      <c r="D120" s="132">
        <f t="shared" si="6"/>
        <v>0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95" customHeight="1" x14ac:dyDescent="0.2">
      <c r="A121" s="36">
        <f t="shared" si="7"/>
        <v>116</v>
      </c>
      <c r="B121" s="132">
        <f t="shared" si="4"/>
        <v>0</v>
      </c>
      <c r="C121" s="132">
        <f t="shared" si="5"/>
        <v>0</v>
      </c>
      <c r="D121" s="132">
        <f t="shared" si="6"/>
        <v>0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95" customHeight="1" x14ac:dyDescent="0.2">
      <c r="A122" s="36">
        <f t="shared" si="7"/>
        <v>117</v>
      </c>
      <c r="B122" s="132">
        <f t="shared" si="4"/>
        <v>0</v>
      </c>
      <c r="C122" s="132">
        <f t="shared" si="5"/>
        <v>0</v>
      </c>
      <c r="D122" s="132">
        <f t="shared" si="6"/>
        <v>0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95" customHeight="1" x14ac:dyDescent="0.2">
      <c r="A123" s="36">
        <f t="shared" si="7"/>
        <v>118</v>
      </c>
      <c r="B123" s="132">
        <f t="shared" si="4"/>
        <v>0</v>
      </c>
      <c r="C123" s="132">
        <f t="shared" si="5"/>
        <v>0</v>
      </c>
      <c r="D123" s="132">
        <f t="shared" si="6"/>
        <v>0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95" customHeight="1" x14ac:dyDescent="0.2">
      <c r="A124" s="36">
        <f t="shared" si="7"/>
        <v>119</v>
      </c>
      <c r="B124" s="132">
        <f t="shared" si="4"/>
        <v>0</v>
      </c>
      <c r="C124" s="132">
        <f t="shared" si="5"/>
        <v>0</v>
      </c>
      <c r="D124" s="132">
        <f t="shared" si="6"/>
        <v>0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95" customHeight="1" x14ac:dyDescent="0.2">
      <c r="A125" s="36">
        <f t="shared" si="7"/>
        <v>120</v>
      </c>
      <c r="B125" s="132">
        <f t="shared" si="4"/>
        <v>0</v>
      </c>
      <c r="C125" s="132">
        <f t="shared" si="5"/>
        <v>0</v>
      </c>
      <c r="D125" s="132">
        <f t="shared" si="6"/>
        <v>0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95" customHeight="1" x14ac:dyDescent="0.2">
      <c r="A126" s="36">
        <f t="shared" si="7"/>
        <v>121</v>
      </c>
      <c r="B126" s="132">
        <f t="shared" si="4"/>
        <v>0</v>
      </c>
      <c r="C126" s="132">
        <f t="shared" si="5"/>
        <v>0</v>
      </c>
      <c r="D126" s="132">
        <f t="shared" si="6"/>
        <v>0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95" customHeight="1" x14ac:dyDescent="0.2">
      <c r="A127" s="36">
        <f t="shared" si="7"/>
        <v>122</v>
      </c>
      <c r="B127" s="132">
        <f t="shared" si="4"/>
        <v>0</v>
      </c>
      <c r="C127" s="132">
        <f t="shared" si="5"/>
        <v>0</v>
      </c>
      <c r="D127" s="132">
        <f t="shared" si="6"/>
        <v>0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95" customHeight="1" x14ac:dyDescent="0.2">
      <c r="A128" s="36">
        <f t="shared" si="7"/>
        <v>123</v>
      </c>
      <c r="B128" s="132">
        <f t="shared" si="4"/>
        <v>0</v>
      </c>
      <c r="C128" s="132">
        <f t="shared" si="5"/>
        <v>0</v>
      </c>
      <c r="D128" s="132">
        <f t="shared" si="6"/>
        <v>0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95" customHeight="1" x14ac:dyDescent="0.2">
      <c r="A129" s="36">
        <f t="shared" si="7"/>
        <v>124</v>
      </c>
      <c r="B129" s="132">
        <f t="shared" si="4"/>
        <v>0</v>
      </c>
      <c r="C129" s="132">
        <f t="shared" si="5"/>
        <v>0</v>
      </c>
      <c r="D129" s="132">
        <f t="shared" si="6"/>
        <v>0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95" customHeight="1" x14ac:dyDescent="0.2">
      <c r="A130" s="36">
        <f t="shared" si="7"/>
        <v>125</v>
      </c>
      <c r="B130" s="132">
        <f t="shared" si="4"/>
        <v>0</v>
      </c>
      <c r="C130" s="132">
        <f t="shared" si="5"/>
        <v>0</v>
      </c>
      <c r="D130" s="132">
        <f t="shared" si="6"/>
        <v>0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95" customHeight="1" x14ac:dyDescent="0.2">
      <c r="A131" s="36">
        <f t="shared" si="7"/>
        <v>126</v>
      </c>
      <c r="B131" s="132">
        <f t="shared" si="4"/>
        <v>0</v>
      </c>
      <c r="C131" s="132">
        <f t="shared" si="5"/>
        <v>0</v>
      </c>
      <c r="D131" s="132">
        <f t="shared" si="6"/>
        <v>0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95" customHeight="1" x14ac:dyDescent="0.2">
      <c r="A132" s="36">
        <f t="shared" si="7"/>
        <v>127</v>
      </c>
      <c r="B132" s="132">
        <f t="shared" si="4"/>
        <v>0</v>
      </c>
      <c r="C132" s="132">
        <f t="shared" si="5"/>
        <v>0</v>
      </c>
      <c r="D132" s="132">
        <f t="shared" si="6"/>
        <v>0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95" customHeight="1" x14ac:dyDescent="0.2">
      <c r="A133" s="36">
        <f t="shared" si="7"/>
        <v>128</v>
      </c>
      <c r="B133" s="132">
        <f t="shared" si="4"/>
        <v>0</v>
      </c>
      <c r="C133" s="132">
        <f t="shared" si="5"/>
        <v>0</v>
      </c>
      <c r="D133" s="132">
        <f t="shared" si="6"/>
        <v>0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95" customHeight="1" x14ac:dyDescent="0.2">
      <c r="A134" s="36">
        <f t="shared" si="7"/>
        <v>129</v>
      </c>
      <c r="B134" s="132">
        <f t="shared" ref="B134:B197" si="8">PPMT(B$2/12,A134,B$3*12,B$1)</f>
        <v>0</v>
      </c>
      <c r="C134" s="132">
        <f t="shared" ref="C134:C197" si="9">IPMT(B$2/12,A134,B$3*12,B$1)</f>
        <v>0</v>
      </c>
      <c r="D134" s="132">
        <f t="shared" ref="D134:D197" si="10">B134+C134</f>
        <v>0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95" customHeight="1" x14ac:dyDescent="0.2">
      <c r="A135" s="36">
        <f t="shared" si="7"/>
        <v>130</v>
      </c>
      <c r="B135" s="132">
        <f t="shared" si="8"/>
        <v>0</v>
      </c>
      <c r="C135" s="132">
        <f t="shared" si="9"/>
        <v>0</v>
      </c>
      <c r="D135" s="132">
        <f t="shared" si="10"/>
        <v>0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95" customHeight="1" x14ac:dyDescent="0.2">
      <c r="A136" s="36">
        <f t="shared" ref="A136:A199" si="11">A135+1</f>
        <v>131</v>
      </c>
      <c r="B136" s="132">
        <f t="shared" si="8"/>
        <v>0</v>
      </c>
      <c r="C136" s="132">
        <f t="shared" si="9"/>
        <v>0</v>
      </c>
      <c r="D136" s="132">
        <f t="shared" si="10"/>
        <v>0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95" customHeight="1" x14ac:dyDescent="0.2">
      <c r="A137" s="36">
        <f t="shared" si="11"/>
        <v>132</v>
      </c>
      <c r="B137" s="132">
        <f t="shared" si="8"/>
        <v>0</v>
      </c>
      <c r="C137" s="132">
        <f t="shared" si="9"/>
        <v>0</v>
      </c>
      <c r="D137" s="132">
        <f t="shared" si="10"/>
        <v>0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95" customHeight="1" x14ac:dyDescent="0.2">
      <c r="A138" s="36">
        <f t="shared" si="11"/>
        <v>133</v>
      </c>
      <c r="B138" s="132">
        <f t="shared" si="8"/>
        <v>0</v>
      </c>
      <c r="C138" s="132">
        <f t="shared" si="9"/>
        <v>0</v>
      </c>
      <c r="D138" s="132">
        <f t="shared" si="10"/>
        <v>0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95" customHeight="1" x14ac:dyDescent="0.2">
      <c r="A139" s="36">
        <f t="shared" si="11"/>
        <v>134</v>
      </c>
      <c r="B139" s="132">
        <f t="shared" si="8"/>
        <v>0</v>
      </c>
      <c r="C139" s="132">
        <f t="shared" si="9"/>
        <v>0</v>
      </c>
      <c r="D139" s="132">
        <f t="shared" si="10"/>
        <v>0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95" customHeight="1" x14ac:dyDescent="0.2">
      <c r="A140" s="36">
        <f t="shared" si="11"/>
        <v>135</v>
      </c>
      <c r="B140" s="132">
        <f t="shared" si="8"/>
        <v>0</v>
      </c>
      <c r="C140" s="132">
        <f t="shared" si="9"/>
        <v>0</v>
      </c>
      <c r="D140" s="132">
        <f t="shared" si="10"/>
        <v>0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95" customHeight="1" x14ac:dyDescent="0.2">
      <c r="A141" s="36">
        <f t="shared" si="11"/>
        <v>136</v>
      </c>
      <c r="B141" s="132">
        <f t="shared" si="8"/>
        <v>0</v>
      </c>
      <c r="C141" s="132">
        <f t="shared" si="9"/>
        <v>0</v>
      </c>
      <c r="D141" s="132">
        <f t="shared" si="10"/>
        <v>0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95" customHeight="1" x14ac:dyDescent="0.2">
      <c r="A142" s="36">
        <f t="shared" si="11"/>
        <v>137</v>
      </c>
      <c r="B142" s="132">
        <f t="shared" si="8"/>
        <v>0</v>
      </c>
      <c r="C142" s="132">
        <f t="shared" si="9"/>
        <v>0</v>
      </c>
      <c r="D142" s="132">
        <f t="shared" si="10"/>
        <v>0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95" customHeight="1" x14ac:dyDescent="0.2">
      <c r="A143" s="36">
        <f t="shared" si="11"/>
        <v>138</v>
      </c>
      <c r="B143" s="132">
        <f t="shared" si="8"/>
        <v>0</v>
      </c>
      <c r="C143" s="132">
        <f t="shared" si="9"/>
        <v>0</v>
      </c>
      <c r="D143" s="132">
        <f t="shared" si="10"/>
        <v>0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95" customHeight="1" x14ac:dyDescent="0.2">
      <c r="A144" s="36">
        <f t="shared" si="11"/>
        <v>139</v>
      </c>
      <c r="B144" s="132">
        <f t="shared" si="8"/>
        <v>0</v>
      </c>
      <c r="C144" s="132">
        <f t="shared" si="9"/>
        <v>0</v>
      </c>
      <c r="D144" s="132">
        <f t="shared" si="10"/>
        <v>0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95" customHeight="1" x14ac:dyDescent="0.2">
      <c r="A145" s="36">
        <f t="shared" si="11"/>
        <v>140</v>
      </c>
      <c r="B145" s="132">
        <f t="shared" si="8"/>
        <v>0</v>
      </c>
      <c r="C145" s="132">
        <f t="shared" si="9"/>
        <v>0</v>
      </c>
      <c r="D145" s="132">
        <f t="shared" si="10"/>
        <v>0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95" customHeight="1" x14ac:dyDescent="0.2">
      <c r="A146" s="36">
        <f t="shared" si="11"/>
        <v>141</v>
      </c>
      <c r="B146" s="132">
        <f t="shared" si="8"/>
        <v>0</v>
      </c>
      <c r="C146" s="132">
        <f t="shared" si="9"/>
        <v>0</v>
      </c>
      <c r="D146" s="132">
        <f t="shared" si="10"/>
        <v>0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95" customHeight="1" x14ac:dyDescent="0.2">
      <c r="A147" s="36">
        <f t="shared" si="11"/>
        <v>142</v>
      </c>
      <c r="B147" s="132">
        <f t="shared" si="8"/>
        <v>0</v>
      </c>
      <c r="C147" s="132">
        <f t="shared" si="9"/>
        <v>0</v>
      </c>
      <c r="D147" s="132">
        <f t="shared" si="10"/>
        <v>0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95" customHeight="1" x14ac:dyDescent="0.2">
      <c r="A148" s="36">
        <f t="shared" si="11"/>
        <v>143</v>
      </c>
      <c r="B148" s="132">
        <f t="shared" si="8"/>
        <v>0</v>
      </c>
      <c r="C148" s="132">
        <f t="shared" si="9"/>
        <v>0</v>
      </c>
      <c r="D148" s="132">
        <f t="shared" si="10"/>
        <v>0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95" customHeight="1" x14ac:dyDescent="0.2">
      <c r="A149" s="36">
        <f t="shared" si="11"/>
        <v>144</v>
      </c>
      <c r="B149" s="132">
        <f t="shared" si="8"/>
        <v>0</v>
      </c>
      <c r="C149" s="132">
        <f t="shared" si="9"/>
        <v>0</v>
      </c>
      <c r="D149" s="132">
        <f t="shared" si="10"/>
        <v>0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95" customHeight="1" x14ac:dyDescent="0.2">
      <c r="A150" s="36">
        <f t="shared" si="11"/>
        <v>145</v>
      </c>
      <c r="B150" s="132">
        <f t="shared" si="8"/>
        <v>0</v>
      </c>
      <c r="C150" s="132">
        <f t="shared" si="9"/>
        <v>0</v>
      </c>
      <c r="D150" s="132">
        <f t="shared" si="10"/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95" customHeight="1" x14ac:dyDescent="0.2">
      <c r="A151" s="36">
        <f t="shared" si="11"/>
        <v>146</v>
      </c>
      <c r="B151" s="132">
        <f t="shared" si="8"/>
        <v>0</v>
      </c>
      <c r="C151" s="132">
        <f t="shared" si="9"/>
        <v>0</v>
      </c>
      <c r="D151" s="132">
        <f t="shared" si="10"/>
        <v>0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95" customHeight="1" x14ac:dyDescent="0.2">
      <c r="A152" s="36">
        <f t="shared" si="11"/>
        <v>147</v>
      </c>
      <c r="B152" s="132">
        <f t="shared" si="8"/>
        <v>0</v>
      </c>
      <c r="C152" s="132">
        <f t="shared" si="9"/>
        <v>0</v>
      </c>
      <c r="D152" s="132">
        <f t="shared" si="10"/>
        <v>0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95" customHeight="1" x14ac:dyDescent="0.2">
      <c r="A153" s="36">
        <f t="shared" si="11"/>
        <v>148</v>
      </c>
      <c r="B153" s="132">
        <f t="shared" si="8"/>
        <v>0</v>
      </c>
      <c r="C153" s="132">
        <f t="shared" si="9"/>
        <v>0</v>
      </c>
      <c r="D153" s="132">
        <f t="shared" si="10"/>
        <v>0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95" customHeight="1" x14ac:dyDescent="0.2">
      <c r="A154" s="36">
        <f t="shared" si="11"/>
        <v>149</v>
      </c>
      <c r="B154" s="132">
        <f t="shared" si="8"/>
        <v>0</v>
      </c>
      <c r="C154" s="132">
        <f t="shared" si="9"/>
        <v>0</v>
      </c>
      <c r="D154" s="132">
        <f t="shared" si="10"/>
        <v>0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95" customHeight="1" x14ac:dyDescent="0.2">
      <c r="A155" s="36">
        <f t="shared" si="11"/>
        <v>150</v>
      </c>
      <c r="B155" s="132">
        <f t="shared" si="8"/>
        <v>0</v>
      </c>
      <c r="C155" s="132">
        <f t="shared" si="9"/>
        <v>0</v>
      </c>
      <c r="D155" s="132">
        <f t="shared" si="10"/>
        <v>0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95" customHeight="1" x14ac:dyDescent="0.2">
      <c r="A156" s="36">
        <f t="shared" si="11"/>
        <v>151</v>
      </c>
      <c r="B156" s="132">
        <f t="shared" si="8"/>
        <v>0</v>
      </c>
      <c r="C156" s="132">
        <f t="shared" si="9"/>
        <v>0</v>
      </c>
      <c r="D156" s="132">
        <f t="shared" si="10"/>
        <v>0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95" customHeight="1" x14ac:dyDescent="0.2">
      <c r="A157" s="36">
        <f t="shared" si="11"/>
        <v>152</v>
      </c>
      <c r="B157" s="132">
        <f t="shared" si="8"/>
        <v>0</v>
      </c>
      <c r="C157" s="132">
        <f t="shared" si="9"/>
        <v>0</v>
      </c>
      <c r="D157" s="132">
        <f t="shared" si="10"/>
        <v>0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95" customHeight="1" x14ac:dyDescent="0.2">
      <c r="A158" s="36">
        <f t="shared" si="11"/>
        <v>153</v>
      </c>
      <c r="B158" s="132">
        <f t="shared" si="8"/>
        <v>0</v>
      </c>
      <c r="C158" s="132">
        <f t="shared" si="9"/>
        <v>0</v>
      </c>
      <c r="D158" s="132">
        <f t="shared" si="10"/>
        <v>0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95" customHeight="1" x14ac:dyDescent="0.2">
      <c r="A159" s="36">
        <f t="shared" si="11"/>
        <v>154</v>
      </c>
      <c r="B159" s="132">
        <f t="shared" si="8"/>
        <v>0</v>
      </c>
      <c r="C159" s="132">
        <f t="shared" si="9"/>
        <v>0</v>
      </c>
      <c r="D159" s="132">
        <f t="shared" si="10"/>
        <v>0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95" customHeight="1" x14ac:dyDescent="0.2">
      <c r="A160" s="36">
        <f t="shared" si="11"/>
        <v>155</v>
      </c>
      <c r="B160" s="132">
        <f t="shared" si="8"/>
        <v>0</v>
      </c>
      <c r="C160" s="132">
        <f t="shared" si="9"/>
        <v>0</v>
      </c>
      <c r="D160" s="132">
        <f t="shared" si="10"/>
        <v>0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95" customHeight="1" x14ac:dyDescent="0.2">
      <c r="A161" s="36">
        <f t="shared" si="11"/>
        <v>156</v>
      </c>
      <c r="B161" s="132">
        <f t="shared" si="8"/>
        <v>0</v>
      </c>
      <c r="C161" s="132">
        <f t="shared" si="9"/>
        <v>0</v>
      </c>
      <c r="D161" s="132">
        <f t="shared" si="10"/>
        <v>0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95" customHeight="1" x14ac:dyDescent="0.2">
      <c r="A162" s="36">
        <f t="shared" si="11"/>
        <v>157</v>
      </c>
      <c r="B162" s="132">
        <f t="shared" si="8"/>
        <v>0</v>
      </c>
      <c r="C162" s="132">
        <f t="shared" si="9"/>
        <v>0</v>
      </c>
      <c r="D162" s="132">
        <f t="shared" si="10"/>
        <v>0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95" customHeight="1" x14ac:dyDescent="0.2">
      <c r="A163" s="36">
        <f t="shared" si="11"/>
        <v>158</v>
      </c>
      <c r="B163" s="132">
        <f t="shared" si="8"/>
        <v>0</v>
      </c>
      <c r="C163" s="132">
        <f t="shared" si="9"/>
        <v>0</v>
      </c>
      <c r="D163" s="132">
        <f t="shared" si="10"/>
        <v>0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95" customHeight="1" x14ac:dyDescent="0.2">
      <c r="A164" s="36">
        <f t="shared" si="11"/>
        <v>159</v>
      </c>
      <c r="B164" s="132">
        <f t="shared" si="8"/>
        <v>0</v>
      </c>
      <c r="C164" s="132">
        <f t="shared" si="9"/>
        <v>0</v>
      </c>
      <c r="D164" s="132">
        <f t="shared" si="10"/>
        <v>0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95" customHeight="1" x14ac:dyDescent="0.2">
      <c r="A165" s="36">
        <f t="shared" si="11"/>
        <v>160</v>
      </c>
      <c r="B165" s="132">
        <f t="shared" si="8"/>
        <v>0</v>
      </c>
      <c r="C165" s="132">
        <f t="shared" si="9"/>
        <v>0</v>
      </c>
      <c r="D165" s="132">
        <f t="shared" si="10"/>
        <v>0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95" customHeight="1" x14ac:dyDescent="0.2">
      <c r="A166" s="36">
        <f t="shared" si="11"/>
        <v>161</v>
      </c>
      <c r="B166" s="132">
        <f t="shared" si="8"/>
        <v>0</v>
      </c>
      <c r="C166" s="132">
        <f t="shared" si="9"/>
        <v>0</v>
      </c>
      <c r="D166" s="132">
        <f t="shared" si="10"/>
        <v>0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95" customHeight="1" x14ac:dyDescent="0.2">
      <c r="A167" s="36">
        <f t="shared" si="11"/>
        <v>162</v>
      </c>
      <c r="B167" s="132">
        <f t="shared" si="8"/>
        <v>0</v>
      </c>
      <c r="C167" s="132">
        <f t="shared" si="9"/>
        <v>0</v>
      </c>
      <c r="D167" s="132">
        <f t="shared" si="10"/>
        <v>0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95" customHeight="1" x14ac:dyDescent="0.2">
      <c r="A168" s="36">
        <f t="shared" si="11"/>
        <v>163</v>
      </c>
      <c r="B168" s="132">
        <f t="shared" si="8"/>
        <v>0</v>
      </c>
      <c r="C168" s="132">
        <f t="shared" si="9"/>
        <v>0</v>
      </c>
      <c r="D168" s="132">
        <f t="shared" si="10"/>
        <v>0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95" customHeight="1" x14ac:dyDescent="0.2">
      <c r="A169" s="36">
        <f t="shared" si="11"/>
        <v>164</v>
      </c>
      <c r="B169" s="132">
        <f t="shared" si="8"/>
        <v>0</v>
      </c>
      <c r="C169" s="132">
        <f t="shared" si="9"/>
        <v>0</v>
      </c>
      <c r="D169" s="132">
        <f t="shared" si="10"/>
        <v>0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95" customHeight="1" x14ac:dyDescent="0.2">
      <c r="A170" s="36">
        <f t="shared" si="11"/>
        <v>165</v>
      </c>
      <c r="B170" s="132">
        <f t="shared" si="8"/>
        <v>0</v>
      </c>
      <c r="C170" s="132">
        <f t="shared" si="9"/>
        <v>0</v>
      </c>
      <c r="D170" s="132">
        <f t="shared" si="10"/>
        <v>0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95" customHeight="1" x14ac:dyDescent="0.2">
      <c r="A171" s="36">
        <f t="shared" si="11"/>
        <v>166</v>
      </c>
      <c r="B171" s="132">
        <f t="shared" si="8"/>
        <v>0</v>
      </c>
      <c r="C171" s="132">
        <f t="shared" si="9"/>
        <v>0</v>
      </c>
      <c r="D171" s="132">
        <f t="shared" si="10"/>
        <v>0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95" customHeight="1" x14ac:dyDescent="0.2">
      <c r="A172" s="36">
        <f t="shared" si="11"/>
        <v>167</v>
      </c>
      <c r="B172" s="132">
        <f t="shared" si="8"/>
        <v>0</v>
      </c>
      <c r="C172" s="132">
        <f t="shared" si="9"/>
        <v>0</v>
      </c>
      <c r="D172" s="132">
        <f t="shared" si="10"/>
        <v>0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95" customHeight="1" x14ac:dyDescent="0.2">
      <c r="A173" s="36">
        <f t="shared" si="11"/>
        <v>168</v>
      </c>
      <c r="B173" s="132">
        <f t="shared" si="8"/>
        <v>0</v>
      </c>
      <c r="C173" s="132">
        <f t="shared" si="9"/>
        <v>0</v>
      </c>
      <c r="D173" s="132">
        <f t="shared" si="10"/>
        <v>0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95" customHeight="1" x14ac:dyDescent="0.2">
      <c r="A174" s="36">
        <f t="shared" si="11"/>
        <v>169</v>
      </c>
      <c r="B174" s="132">
        <f t="shared" si="8"/>
        <v>0</v>
      </c>
      <c r="C174" s="132">
        <f t="shared" si="9"/>
        <v>0</v>
      </c>
      <c r="D174" s="132">
        <f t="shared" si="10"/>
        <v>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95" customHeight="1" x14ac:dyDescent="0.2">
      <c r="A175" s="36">
        <f t="shared" si="11"/>
        <v>170</v>
      </c>
      <c r="B175" s="132">
        <f t="shared" si="8"/>
        <v>0</v>
      </c>
      <c r="C175" s="132">
        <f t="shared" si="9"/>
        <v>0</v>
      </c>
      <c r="D175" s="132">
        <f t="shared" si="10"/>
        <v>0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95" customHeight="1" x14ac:dyDescent="0.2">
      <c r="A176" s="36">
        <f t="shared" si="11"/>
        <v>171</v>
      </c>
      <c r="B176" s="132">
        <f t="shared" si="8"/>
        <v>0</v>
      </c>
      <c r="C176" s="132">
        <f t="shared" si="9"/>
        <v>0</v>
      </c>
      <c r="D176" s="132">
        <f t="shared" si="10"/>
        <v>0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95" customHeight="1" x14ac:dyDescent="0.2">
      <c r="A177" s="36">
        <f t="shared" si="11"/>
        <v>172</v>
      </c>
      <c r="B177" s="132">
        <f t="shared" si="8"/>
        <v>0</v>
      </c>
      <c r="C177" s="132">
        <f t="shared" si="9"/>
        <v>0</v>
      </c>
      <c r="D177" s="132">
        <f t="shared" si="10"/>
        <v>0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95" customHeight="1" x14ac:dyDescent="0.2">
      <c r="A178" s="36">
        <f t="shared" si="11"/>
        <v>173</v>
      </c>
      <c r="B178" s="132">
        <f t="shared" si="8"/>
        <v>0</v>
      </c>
      <c r="C178" s="132">
        <f t="shared" si="9"/>
        <v>0</v>
      </c>
      <c r="D178" s="132">
        <f t="shared" si="10"/>
        <v>0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95" customHeight="1" x14ac:dyDescent="0.2">
      <c r="A179" s="36">
        <f t="shared" si="11"/>
        <v>174</v>
      </c>
      <c r="B179" s="132">
        <f t="shared" si="8"/>
        <v>0</v>
      </c>
      <c r="C179" s="132">
        <f t="shared" si="9"/>
        <v>0</v>
      </c>
      <c r="D179" s="132">
        <f t="shared" si="10"/>
        <v>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95" customHeight="1" x14ac:dyDescent="0.2">
      <c r="A180" s="36">
        <f t="shared" si="11"/>
        <v>175</v>
      </c>
      <c r="B180" s="132">
        <f t="shared" si="8"/>
        <v>0</v>
      </c>
      <c r="C180" s="132">
        <f t="shared" si="9"/>
        <v>0</v>
      </c>
      <c r="D180" s="132">
        <f t="shared" si="10"/>
        <v>0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95" customHeight="1" x14ac:dyDescent="0.2">
      <c r="A181" s="36">
        <f t="shared" si="11"/>
        <v>176</v>
      </c>
      <c r="B181" s="132">
        <f t="shared" si="8"/>
        <v>0</v>
      </c>
      <c r="C181" s="132">
        <f t="shared" si="9"/>
        <v>0</v>
      </c>
      <c r="D181" s="132">
        <f t="shared" si="10"/>
        <v>0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95" customHeight="1" x14ac:dyDescent="0.2">
      <c r="A182" s="36">
        <f t="shared" si="11"/>
        <v>177</v>
      </c>
      <c r="B182" s="132">
        <f t="shared" si="8"/>
        <v>0</v>
      </c>
      <c r="C182" s="132">
        <f t="shared" si="9"/>
        <v>0</v>
      </c>
      <c r="D182" s="132">
        <f t="shared" si="10"/>
        <v>0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95" customHeight="1" x14ac:dyDescent="0.2">
      <c r="A183" s="36">
        <f t="shared" si="11"/>
        <v>178</v>
      </c>
      <c r="B183" s="132">
        <f t="shared" si="8"/>
        <v>0</v>
      </c>
      <c r="C183" s="132">
        <f t="shared" si="9"/>
        <v>0</v>
      </c>
      <c r="D183" s="132">
        <f t="shared" si="10"/>
        <v>0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95" customHeight="1" x14ac:dyDescent="0.2">
      <c r="A184" s="36">
        <f t="shared" si="11"/>
        <v>179</v>
      </c>
      <c r="B184" s="132">
        <f t="shared" si="8"/>
        <v>0</v>
      </c>
      <c r="C184" s="132">
        <f t="shared" si="9"/>
        <v>0</v>
      </c>
      <c r="D184" s="132">
        <f t="shared" si="10"/>
        <v>0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95" customHeight="1" x14ac:dyDescent="0.2">
      <c r="A185" s="36">
        <f t="shared" si="11"/>
        <v>180</v>
      </c>
      <c r="B185" s="132">
        <f t="shared" si="8"/>
        <v>0</v>
      </c>
      <c r="C185" s="132">
        <f t="shared" si="9"/>
        <v>0</v>
      </c>
      <c r="D185" s="132">
        <f t="shared" si="10"/>
        <v>0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95" customHeight="1" x14ac:dyDescent="0.2">
      <c r="A186" s="36">
        <f t="shared" si="11"/>
        <v>181</v>
      </c>
      <c r="B186" s="132" t="e">
        <f t="shared" si="8"/>
        <v>#NUM!</v>
      </c>
      <c r="C186" s="132" t="e">
        <f t="shared" si="9"/>
        <v>#NUM!</v>
      </c>
      <c r="D186" s="132" t="e">
        <f t="shared" si="10"/>
        <v>#NUM!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95" customHeight="1" x14ac:dyDescent="0.2">
      <c r="A187" s="36">
        <f t="shared" si="11"/>
        <v>182</v>
      </c>
      <c r="B187" s="132" t="e">
        <f t="shared" si="8"/>
        <v>#NUM!</v>
      </c>
      <c r="C187" s="132" t="e">
        <f t="shared" si="9"/>
        <v>#NUM!</v>
      </c>
      <c r="D187" s="132" t="e">
        <f t="shared" si="10"/>
        <v>#NUM!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95" customHeight="1" x14ac:dyDescent="0.2">
      <c r="A188" s="36">
        <f t="shared" si="11"/>
        <v>183</v>
      </c>
      <c r="B188" s="132" t="e">
        <f t="shared" si="8"/>
        <v>#NUM!</v>
      </c>
      <c r="C188" s="132" t="e">
        <f t="shared" si="9"/>
        <v>#NUM!</v>
      </c>
      <c r="D188" s="132" t="e">
        <f t="shared" si="10"/>
        <v>#NUM!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95" customHeight="1" x14ac:dyDescent="0.2">
      <c r="A189" s="36">
        <f t="shared" si="11"/>
        <v>184</v>
      </c>
      <c r="B189" s="132" t="e">
        <f t="shared" si="8"/>
        <v>#NUM!</v>
      </c>
      <c r="C189" s="132" t="e">
        <f t="shared" si="9"/>
        <v>#NUM!</v>
      </c>
      <c r="D189" s="132" t="e">
        <f t="shared" si="10"/>
        <v>#NUM!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95" customHeight="1" x14ac:dyDescent="0.2">
      <c r="A190" s="36">
        <f t="shared" si="11"/>
        <v>185</v>
      </c>
      <c r="B190" s="132" t="e">
        <f t="shared" si="8"/>
        <v>#NUM!</v>
      </c>
      <c r="C190" s="132" t="e">
        <f t="shared" si="9"/>
        <v>#NUM!</v>
      </c>
      <c r="D190" s="132" t="e">
        <f t="shared" si="10"/>
        <v>#NUM!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95" customHeight="1" x14ac:dyDescent="0.2">
      <c r="A191" s="36">
        <f t="shared" si="11"/>
        <v>186</v>
      </c>
      <c r="B191" s="132" t="e">
        <f t="shared" si="8"/>
        <v>#NUM!</v>
      </c>
      <c r="C191" s="132" t="e">
        <f t="shared" si="9"/>
        <v>#NUM!</v>
      </c>
      <c r="D191" s="132" t="e">
        <f t="shared" si="10"/>
        <v>#NUM!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95" customHeight="1" x14ac:dyDescent="0.2">
      <c r="A192" s="36">
        <f t="shared" si="11"/>
        <v>187</v>
      </c>
      <c r="B192" s="132" t="e">
        <f t="shared" si="8"/>
        <v>#NUM!</v>
      </c>
      <c r="C192" s="132" t="e">
        <f t="shared" si="9"/>
        <v>#NUM!</v>
      </c>
      <c r="D192" s="132" t="e">
        <f t="shared" si="10"/>
        <v>#NUM!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95" customHeight="1" x14ac:dyDescent="0.2">
      <c r="A193" s="36">
        <f t="shared" si="11"/>
        <v>188</v>
      </c>
      <c r="B193" s="132" t="e">
        <f t="shared" si="8"/>
        <v>#NUM!</v>
      </c>
      <c r="C193" s="132" t="e">
        <f t="shared" si="9"/>
        <v>#NUM!</v>
      </c>
      <c r="D193" s="132" t="e">
        <f t="shared" si="10"/>
        <v>#NUM!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95" customHeight="1" x14ac:dyDescent="0.2">
      <c r="A194" s="36">
        <f t="shared" si="11"/>
        <v>189</v>
      </c>
      <c r="B194" s="132" t="e">
        <f t="shared" si="8"/>
        <v>#NUM!</v>
      </c>
      <c r="C194" s="132" t="e">
        <f t="shared" si="9"/>
        <v>#NUM!</v>
      </c>
      <c r="D194" s="132" t="e">
        <f t="shared" si="10"/>
        <v>#NUM!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95" customHeight="1" x14ac:dyDescent="0.2">
      <c r="A195" s="36">
        <f t="shared" si="11"/>
        <v>190</v>
      </c>
      <c r="B195" s="132" t="e">
        <f t="shared" si="8"/>
        <v>#NUM!</v>
      </c>
      <c r="C195" s="132" t="e">
        <f t="shared" si="9"/>
        <v>#NUM!</v>
      </c>
      <c r="D195" s="132" t="e">
        <f t="shared" si="10"/>
        <v>#NUM!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95" customHeight="1" x14ac:dyDescent="0.2">
      <c r="A196" s="36">
        <f t="shared" si="11"/>
        <v>191</v>
      </c>
      <c r="B196" s="132" t="e">
        <f t="shared" si="8"/>
        <v>#NUM!</v>
      </c>
      <c r="C196" s="132" t="e">
        <f t="shared" si="9"/>
        <v>#NUM!</v>
      </c>
      <c r="D196" s="132" t="e">
        <f t="shared" si="10"/>
        <v>#NUM!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95" customHeight="1" x14ac:dyDescent="0.2">
      <c r="A197" s="36">
        <f t="shared" si="11"/>
        <v>192</v>
      </c>
      <c r="B197" s="132" t="e">
        <f t="shared" si="8"/>
        <v>#NUM!</v>
      </c>
      <c r="C197" s="132" t="e">
        <f t="shared" si="9"/>
        <v>#NUM!</v>
      </c>
      <c r="D197" s="132" t="e">
        <f t="shared" si="10"/>
        <v>#NUM!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95" customHeight="1" x14ac:dyDescent="0.2">
      <c r="A198" s="36">
        <f t="shared" si="11"/>
        <v>193</v>
      </c>
      <c r="B198" s="132" t="e">
        <f t="shared" ref="B198:B261" si="12">PPMT(B$2/12,A198,B$3*12,B$1)</f>
        <v>#NUM!</v>
      </c>
      <c r="C198" s="132" t="e">
        <f t="shared" ref="C198:C261" si="13">IPMT(B$2/12,A198,B$3*12,B$1)</f>
        <v>#NUM!</v>
      </c>
      <c r="D198" s="132" t="e">
        <f t="shared" ref="D198:D261" si="14">B198+C198</f>
        <v>#NUM!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95" customHeight="1" x14ac:dyDescent="0.2">
      <c r="A199" s="36">
        <f t="shared" si="11"/>
        <v>194</v>
      </c>
      <c r="B199" s="132" t="e">
        <f t="shared" si="12"/>
        <v>#NUM!</v>
      </c>
      <c r="C199" s="132" t="e">
        <f t="shared" si="13"/>
        <v>#NUM!</v>
      </c>
      <c r="D199" s="132" t="e">
        <f t="shared" si="14"/>
        <v>#NUM!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95" customHeight="1" x14ac:dyDescent="0.2">
      <c r="A200" s="36">
        <f t="shared" ref="A200:A263" si="15">A199+1</f>
        <v>195</v>
      </c>
      <c r="B200" s="132" t="e">
        <f t="shared" si="12"/>
        <v>#NUM!</v>
      </c>
      <c r="C200" s="132" t="e">
        <f t="shared" si="13"/>
        <v>#NUM!</v>
      </c>
      <c r="D200" s="132" t="e">
        <f t="shared" si="14"/>
        <v>#NUM!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95" customHeight="1" x14ac:dyDescent="0.2">
      <c r="A201" s="36">
        <f t="shared" si="15"/>
        <v>196</v>
      </c>
      <c r="B201" s="132" t="e">
        <f t="shared" si="12"/>
        <v>#NUM!</v>
      </c>
      <c r="C201" s="132" t="e">
        <f t="shared" si="13"/>
        <v>#NUM!</v>
      </c>
      <c r="D201" s="132" t="e">
        <f t="shared" si="14"/>
        <v>#NUM!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95" customHeight="1" x14ac:dyDescent="0.2">
      <c r="A202" s="36">
        <f t="shared" si="15"/>
        <v>197</v>
      </c>
      <c r="B202" s="132" t="e">
        <f t="shared" si="12"/>
        <v>#NUM!</v>
      </c>
      <c r="C202" s="132" t="e">
        <f t="shared" si="13"/>
        <v>#NUM!</v>
      </c>
      <c r="D202" s="132" t="e">
        <f t="shared" si="14"/>
        <v>#NUM!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95" customHeight="1" x14ac:dyDescent="0.2">
      <c r="A203" s="36">
        <f t="shared" si="15"/>
        <v>198</v>
      </c>
      <c r="B203" s="132" t="e">
        <f t="shared" si="12"/>
        <v>#NUM!</v>
      </c>
      <c r="C203" s="132" t="e">
        <f t="shared" si="13"/>
        <v>#NUM!</v>
      </c>
      <c r="D203" s="132" t="e">
        <f t="shared" si="14"/>
        <v>#NUM!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95" customHeight="1" x14ac:dyDescent="0.2">
      <c r="A204" s="36">
        <f t="shared" si="15"/>
        <v>199</v>
      </c>
      <c r="B204" s="132" t="e">
        <f t="shared" si="12"/>
        <v>#NUM!</v>
      </c>
      <c r="C204" s="132" t="e">
        <f t="shared" si="13"/>
        <v>#NUM!</v>
      </c>
      <c r="D204" s="132" t="e">
        <f t="shared" si="14"/>
        <v>#NUM!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95" customHeight="1" x14ac:dyDescent="0.2">
      <c r="A205" s="36">
        <f t="shared" si="15"/>
        <v>200</v>
      </c>
      <c r="B205" s="132" t="e">
        <f t="shared" si="12"/>
        <v>#NUM!</v>
      </c>
      <c r="C205" s="132" t="e">
        <f t="shared" si="13"/>
        <v>#NUM!</v>
      </c>
      <c r="D205" s="132" t="e">
        <f t="shared" si="14"/>
        <v>#NUM!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95" customHeight="1" x14ac:dyDescent="0.2">
      <c r="A206" s="36">
        <f t="shared" si="15"/>
        <v>201</v>
      </c>
      <c r="B206" s="132" t="e">
        <f t="shared" si="12"/>
        <v>#NUM!</v>
      </c>
      <c r="C206" s="132" t="e">
        <f t="shared" si="13"/>
        <v>#NUM!</v>
      </c>
      <c r="D206" s="132" t="e">
        <f t="shared" si="14"/>
        <v>#NUM!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95" customHeight="1" x14ac:dyDescent="0.2">
      <c r="A207" s="36">
        <f t="shared" si="15"/>
        <v>202</v>
      </c>
      <c r="B207" s="132" t="e">
        <f t="shared" si="12"/>
        <v>#NUM!</v>
      </c>
      <c r="C207" s="132" t="e">
        <f t="shared" si="13"/>
        <v>#NUM!</v>
      </c>
      <c r="D207" s="132" t="e">
        <f t="shared" si="14"/>
        <v>#NUM!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95" customHeight="1" x14ac:dyDescent="0.2">
      <c r="A208" s="36">
        <f t="shared" si="15"/>
        <v>203</v>
      </c>
      <c r="B208" s="132" t="e">
        <f t="shared" si="12"/>
        <v>#NUM!</v>
      </c>
      <c r="C208" s="132" t="e">
        <f t="shared" si="13"/>
        <v>#NUM!</v>
      </c>
      <c r="D208" s="132" t="e">
        <f t="shared" si="14"/>
        <v>#NUM!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95" customHeight="1" x14ac:dyDescent="0.2">
      <c r="A209" s="36">
        <f t="shared" si="15"/>
        <v>204</v>
      </c>
      <c r="B209" s="132" t="e">
        <f t="shared" si="12"/>
        <v>#NUM!</v>
      </c>
      <c r="C209" s="132" t="e">
        <f t="shared" si="13"/>
        <v>#NUM!</v>
      </c>
      <c r="D209" s="132" t="e">
        <f t="shared" si="14"/>
        <v>#NUM!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.95" customHeight="1" x14ac:dyDescent="0.2">
      <c r="A210" s="36">
        <f t="shared" si="15"/>
        <v>205</v>
      </c>
      <c r="B210" s="132" t="e">
        <f t="shared" si="12"/>
        <v>#NUM!</v>
      </c>
      <c r="C210" s="132" t="e">
        <f t="shared" si="13"/>
        <v>#NUM!</v>
      </c>
      <c r="D210" s="132" t="e">
        <f t="shared" si="14"/>
        <v>#NUM!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.95" customHeight="1" x14ac:dyDescent="0.2">
      <c r="A211" s="36">
        <f t="shared" si="15"/>
        <v>206</v>
      </c>
      <c r="B211" s="132" t="e">
        <f t="shared" si="12"/>
        <v>#NUM!</v>
      </c>
      <c r="C211" s="132" t="e">
        <f t="shared" si="13"/>
        <v>#NUM!</v>
      </c>
      <c r="D211" s="132" t="e">
        <f t="shared" si="14"/>
        <v>#NUM!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.95" customHeight="1" x14ac:dyDescent="0.2">
      <c r="A212" s="36">
        <f t="shared" si="15"/>
        <v>207</v>
      </c>
      <c r="B212" s="132" t="e">
        <f t="shared" si="12"/>
        <v>#NUM!</v>
      </c>
      <c r="C212" s="132" t="e">
        <f t="shared" si="13"/>
        <v>#NUM!</v>
      </c>
      <c r="D212" s="132" t="e">
        <f t="shared" si="14"/>
        <v>#NUM!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.95" customHeight="1" x14ac:dyDescent="0.2">
      <c r="A213" s="36">
        <f t="shared" si="15"/>
        <v>208</v>
      </c>
      <c r="B213" s="132" t="e">
        <f t="shared" si="12"/>
        <v>#NUM!</v>
      </c>
      <c r="C213" s="132" t="e">
        <f t="shared" si="13"/>
        <v>#NUM!</v>
      </c>
      <c r="D213" s="132" t="e">
        <f t="shared" si="14"/>
        <v>#NUM!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.95" customHeight="1" x14ac:dyDescent="0.2">
      <c r="A214" s="36">
        <f t="shared" si="15"/>
        <v>209</v>
      </c>
      <c r="B214" s="132" t="e">
        <f t="shared" si="12"/>
        <v>#NUM!</v>
      </c>
      <c r="C214" s="132" t="e">
        <f t="shared" si="13"/>
        <v>#NUM!</v>
      </c>
      <c r="D214" s="132" t="e">
        <f t="shared" si="14"/>
        <v>#NUM!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.95" customHeight="1" x14ac:dyDescent="0.2">
      <c r="A215" s="36">
        <f t="shared" si="15"/>
        <v>210</v>
      </c>
      <c r="B215" s="132" t="e">
        <f t="shared" si="12"/>
        <v>#NUM!</v>
      </c>
      <c r="C215" s="132" t="e">
        <f t="shared" si="13"/>
        <v>#NUM!</v>
      </c>
      <c r="D215" s="132" t="e">
        <f t="shared" si="14"/>
        <v>#NUM!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.95" customHeight="1" x14ac:dyDescent="0.2">
      <c r="A216" s="36">
        <f t="shared" si="15"/>
        <v>211</v>
      </c>
      <c r="B216" s="132" t="e">
        <f t="shared" si="12"/>
        <v>#NUM!</v>
      </c>
      <c r="C216" s="132" t="e">
        <f t="shared" si="13"/>
        <v>#NUM!</v>
      </c>
      <c r="D216" s="132" t="e">
        <f t="shared" si="14"/>
        <v>#NUM!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.95" customHeight="1" x14ac:dyDescent="0.2">
      <c r="A217" s="36">
        <f t="shared" si="15"/>
        <v>212</v>
      </c>
      <c r="B217" s="132" t="e">
        <f t="shared" si="12"/>
        <v>#NUM!</v>
      </c>
      <c r="C217" s="132" t="e">
        <f t="shared" si="13"/>
        <v>#NUM!</v>
      </c>
      <c r="D217" s="132" t="e">
        <f t="shared" si="14"/>
        <v>#NUM!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.95" customHeight="1" x14ac:dyDescent="0.2">
      <c r="A218" s="36">
        <f t="shared" si="15"/>
        <v>213</v>
      </c>
      <c r="B218" s="132" t="e">
        <f t="shared" si="12"/>
        <v>#NUM!</v>
      </c>
      <c r="C218" s="132" t="e">
        <f t="shared" si="13"/>
        <v>#NUM!</v>
      </c>
      <c r="D218" s="132" t="e">
        <f t="shared" si="14"/>
        <v>#NUM!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.95" customHeight="1" x14ac:dyDescent="0.2">
      <c r="A219" s="36">
        <f t="shared" si="15"/>
        <v>214</v>
      </c>
      <c r="B219" s="132" t="e">
        <f t="shared" si="12"/>
        <v>#NUM!</v>
      </c>
      <c r="C219" s="132" t="e">
        <f t="shared" si="13"/>
        <v>#NUM!</v>
      </c>
      <c r="D219" s="132" t="e">
        <f t="shared" si="14"/>
        <v>#NUM!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.95" customHeight="1" x14ac:dyDescent="0.2">
      <c r="A220" s="36">
        <f t="shared" si="15"/>
        <v>215</v>
      </c>
      <c r="B220" s="132" t="e">
        <f t="shared" si="12"/>
        <v>#NUM!</v>
      </c>
      <c r="C220" s="132" t="e">
        <f t="shared" si="13"/>
        <v>#NUM!</v>
      </c>
      <c r="D220" s="132" t="e">
        <f t="shared" si="14"/>
        <v>#NUM!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95" customHeight="1" x14ac:dyDescent="0.2">
      <c r="A221" s="36">
        <f t="shared" si="15"/>
        <v>216</v>
      </c>
      <c r="B221" s="132" t="e">
        <f t="shared" si="12"/>
        <v>#NUM!</v>
      </c>
      <c r="C221" s="132" t="e">
        <f t="shared" si="13"/>
        <v>#NUM!</v>
      </c>
      <c r="D221" s="132" t="e">
        <f t="shared" si="14"/>
        <v>#NUM!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.95" customHeight="1" x14ac:dyDescent="0.2">
      <c r="A222" s="36">
        <f t="shared" si="15"/>
        <v>217</v>
      </c>
      <c r="B222" s="132" t="e">
        <f t="shared" si="12"/>
        <v>#NUM!</v>
      </c>
      <c r="C222" s="132" t="e">
        <f t="shared" si="13"/>
        <v>#NUM!</v>
      </c>
      <c r="D222" s="132" t="e">
        <f t="shared" si="14"/>
        <v>#NUM!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.95" customHeight="1" x14ac:dyDescent="0.2">
      <c r="A223" s="36">
        <f t="shared" si="15"/>
        <v>218</v>
      </c>
      <c r="B223" s="132" t="e">
        <f t="shared" si="12"/>
        <v>#NUM!</v>
      </c>
      <c r="C223" s="132" t="e">
        <f t="shared" si="13"/>
        <v>#NUM!</v>
      </c>
      <c r="D223" s="132" t="e">
        <f t="shared" si="14"/>
        <v>#NUM!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95" customHeight="1" x14ac:dyDescent="0.2">
      <c r="A224" s="36">
        <f t="shared" si="15"/>
        <v>219</v>
      </c>
      <c r="B224" s="132" t="e">
        <f t="shared" si="12"/>
        <v>#NUM!</v>
      </c>
      <c r="C224" s="132" t="e">
        <f t="shared" si="13"/>
        <v>#NUM!</v>
      </c>
      <c r="D224" s="132" t="e">
        <f t="shared" si="14"/>
        <v>#NUM!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95" customHeight="1" x14ac:dyDescent="0.2">
      <c r="A225" s="36">
        <f t="shared" si="15"/>
        <v>220</v>
      </c>
      <c r="B225" s="132" t="e">
        <f t="shared" si="12"/>
        <v>#NUM!</v>
      </c>
      <c r="C225" s="132" t="e">
        <f t="shared" si="13"/>
        <v>#NUM!</v>
      </c>
      <c r="D225" s="132" t="e">
        <f t="shared" si="14"/>
        <v>#NUM!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95" customHeight="1" x14ac:dyDescent="0.2">
      <c r="A226" s="36">
        <f t="shared" si="15"/>
        <v>221</v>
      </c>
      <c r="B226" s="132" t="e">
        <f t="shared" si="12"/>
        <v>#NUM!</v>
      </c>
      <c r="C226" s="132" t="e">
        <f t="shared" si="13"/>
        <v>#NUM!</v>
      </c>
      <c r="D226" s="132" t="e">
        <f t="shared" si="14"/>
        <v>#NUM!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95" customHeight="1" x14ac:dyDescent="0.2">
      <c r="A227" s="36">
        <f t="shared" si="15"/>
        <v>222</v>
      </c>
      <c r="B227" s="132" t="e">
        <f t="shared" si="12"/>
        <v>#NUM!</v>
      </c>
      <c r="C227" s="132" t="e">
        <f t="shared" si="13"/>
        <v>#NUM!</v>
      </c>
      <c r="D227" s="132" t="e">
        <f t="shared" si="14"/>
        <v>#NUM!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95" customHeight="1" x14ac:dyDescent="0.2">
      <c r="A228" s="36">
        <f t="shared" si="15"/>
        <v>223</v>
      </c>
      <c r="B228" s="132" t="e">
        <f t="shared" si="12"/>
        <v>#NUM!</v>
      </c>
      <c r="C228" s="132" t="e">
        <f t="shared" si="13"/>
        <v>#NUM!</v>
      </c>
      <c r="D228" s="132" t="e">
        <f t="shared" si="14"/>
        <v>#NUM!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95" customHeight="1" x14ac:dyDescent="0.2">
      <c r="A229" s="36">
        <f t="shared" si="15"/>
        <v>224</v>
      </c>
      <c r="B229" s="132" t="e">
        <f t="shared" si="12"/>
        <v>#NUM!</v>
      </c>
      <c r="C229" s="132" t="e">
        <f t="shared" si="13"/>
        <v>#NUM!</v>
      </c>
      <c r="D229" s="132" t="e">
        <f t="shared" si="14"/>
        <v>#NUM!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.95" customHeight="1" x14ac:dyDescent="0.2">
      <c r="A230" s="36">
        <f t="shared" si="15"/>
        <v>225</v>
      </c>
      <c r="B230" s="132" t="e">
        <f t="shared" si="12"/>
        <v>#NUM!</v>
      </c>
      <c r="C230" s="132" t="e">
        <f t="shared" si="13"/>
        <v>#NUM!</v>
      </c>
      <c r="D230" s="132" t="e">
        <f t="shared" si="14"/>
        <v>#NUM!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.95" customHeight="1" x14ac:dyDescent="0.2">
      <c r="A231" s="36">
        <f t="shared" si="15"/>
        <v>226</v>
      </c>
      <c r="B231" s="132" t="e">
        <f t="shared" si="12"/>
        <v>#NUM!</v>
      </c>
      <c r="C231" s="132" t="e">
        <f t="shared" si="13"/>
        <v>#NUM!</v>
      </c>
      <c r="D231" s="132" t="e">
        <f t="shared" si="14"/>
        <v>#NUM!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.95" customHeight="1" x14ac:dyDescent="0.2">
      <c r="A232" s="36">
        <f t="shared" si="15"/>
        <v>227</v>
      </c>
      <c r="B232" s="132" t="e">
        <f t="shared" si="12"/>
        <v>#NUM!</v>
      </c>
      <c r="C232" s="132" t="e">
        <f t="shared" si="13"/>
        <v>#NUM!</v>
      </c>
      <c r="D232" s="132" t="e">
        <f t="shared" si="14"/>
        <v>#NUM!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.95" customHeight="1" x14ac:dyDescent="0.2">
      <c r="A233" s="36">
        <f t="shared" si="15"/>
        <v>228</v>
      </c>
      <c r="B233" s="132" t="e">
        <f t="shared" si="12"/>
        <v>#NUM!</v>
      </c>
      <c r="C233" s="132" t="e">
        <f t="shared" si="13"/>
        <v>#NUM!</v>
      </c>
      <c r="D233" s="132" t="e">
        <f t="shared" si="14"/>
        <v>#NUM!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.95" customHeight="1" x14ac:dyDescent="0.2">
      <c r="A234" s="36">
        <f t="shared" si="15"/>
        <v>229</v>
      </c>
      <c r="B234" s="132" t="e">
        <f t="shared" si="12"/>
        <v>#NUM!</v>
      </c>
      <c r="C234" s="132" t="e">
        <f t="shared" si="13"/>
        <v>#NUM!</v>
      </c>
      <c r="D234" s="132" t="e">
        <f t="shared" si="14"/>
        <v>#NUM!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.95" customHeight="1" x14ac:dyDescent="0.2">
      <c r="A235" s="36">
        <f t="shared" si="15"/>
        <v>230</v>
      </c>
      <c r="B235" s="132" t="e">
        <f t="shared" si="12"/>
        <v>#NUM!</v>
      </c>
      <c r="C235" s="132" t="e">
        <f t="shared" si="13"/>
        <v>#NUM!</v>
      </c>
      <c r="D235" s="132" t="e">
        <f t="shared" si="14"/>
        <v>#NUM!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.95" customHeight="1" x14ac:dyDescent="0.2">
      <c r="A236" s="36">
        <f t="shared" si="15"/>
        <v>231</v>
      </c>
      <c r="B236" s="132" t="e">
        <f t="shared" si="12"/>
        <v>#NUM!</v>
      </c>
      <c r="C236" s="132" t="e">
        <f t="shared" si="13"/>
        <v>#NUM!</v>
      </c>
      <c r="D236" s="132" t="e">
        <f t="shared" si="14"/>
        <v>#NUM!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.95" customHeight="1" x14ac:dyDescent="0.2">
      <c r="A237" s="36">
        <f t="shared" si="15"/>
        <v>232</v>
      </c>
      <c r="B237" s="132" t="e">
        <f t="shared" si="12"/>
        <v>#NUM!</v>
      </c>
      <c r="C237" s="132" t="e">
        <f t="shared" si="13"/>
        <v>#NUM!</v>
      </c>
      <c r="D237" s="132" t="e">
        <f t="shared" si="14"/>
        <v>#NUM!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.95" customHeight="1" x14ac:dyDescent="0.2">
      <c r="A238" s="36">
        <f t="shared" si="15"/>
        <v>233</v>
      </c>
      <c r="B238" s="132" t="e">
        <f t="shared" si="12"/>
        <v>#NUM!</v>
      </c>
      <c r="C238" s="132" t="e">
        <f t="shared" si="13"/>
        <v>#NUM!</v>
      </c>
      <c r="D238" s="132" t="e">
        <f t="shared" si="14"/>
        <v>#NUM!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.95" customHeight="1" x14ac:dyDescent="0.2">
      <c r="A239" s="36">
        <f t="shared" si="15"/>
        <v>234</v>
      </c>
      <c r="B239" s="132" t="e">
        <f t="shared" si="12"/>
        <v>#NUM!</v>
      </c>
      <c r="C239" s="132" t="e">
        <f t="shared" si="13"/>
        <v>#NUM!</v>
      </c>
      <c r="D239" s="132" t="e">
        <f t="shared" si="14"/>
        <v>#NUM!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.95" customHeight="1" x14ac:dyDescent="0.2">
      <c r="A240" s="36">
        <f t="shared" si="15"/>
        <v>235</v>
      </c>
      <c r="B240" s="132" t="e">
        <f t="shared" si="12"/>
        <v>#NUM!</v>
      </c>
      <c r="C240" s="132" t="e">
        <f t="shared" si="13"/>
        <v>#NUM!</v>
      </c>
      <c r="D240" s="132" t="e">
        <f t="shared" si="14"/>
        <v>#NUM!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95" customHeight="1" x14ac:dyDescent="0.2">
      <c r="A241" s="36">
        <f t="shared" si="15"/>
        <v>236</v>
      </c>
      <c r="B241" s="132" t="e">
        <f t="shared" si="12"/>
        <v>#NUM!</v>
      </c>
      <c r="C241" s="132" t="e">
        <f t="shared" si="13"/>
        <v>#NUM!</v>
      </c>
      <c r="D241" s="132" t="e">
        <f t="shared" si="14"/>
        <v>#NUM!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.95" customHeight="1" x14ac:dyDescent="0.2">
      <c r="A242" s="36">
        <f t="shared" si="15"/>
        <v>237</v>
      </c>
      <c r="B242" s="132" t="e">
        <f t="shared" si="12"/>
        <v>#NUM!</v>
      </c>
      <c r="C242" s="132" t="e">
        <f t="shared" si="13"/>
        <v>#NUM!</v>
      </c>
      <c r="D242" s="132" t="e">
        <f t="shared" si="14"/>
        <v>#NUM!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.95" customHeight="1" x14ac:dyDescent="0.2">
      <c r="A243" s="36">
        <f t="shared" si="15"/>
        <v>238</v>
      </c>
      <c r="B243" s="132" t="e">
        <f t="shared" si="12"/>
        <v>#NUM!</v>
      </c>
      <c r="C243" s="132" t="e">
        <f t="shared" si="13"/>
        <v>#NUM!</v>
      </c>
      <c r="D243" s="132" t="e">
        <f t="shared" si="14"/>
        <v>#NUM!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.95" customHeight="1" x14ac:dyDescent="0.2">
      <c r="A244" s="36">
        <f t="shared" si="15"/>
        <v>239</v>
      </c>
      <c r="B244" s="132" t="e">
        <f t="shared" si="12"/>
        <v>#NUM!</v>
      </c>
      <c r="C244" s="132" t="e">
        <f t="shared" si="13"/>
        <v>#NUM!</v>
      </c>
      <c r="D244" s="132" t="e">
        <f t="shared" si="14"/>
        <v>#NUM!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95" customHeight="1" x14ac:dyDescent="0.2">
      <c r="A245" s="36">
        <f t="shared" si="15"/>
        <v>240</v>
      </c>
      <c r="B245" s="132" t="e">
        <f t="shared" si="12"/>
        <v>#NUM!</v>
      </c>
      <c r="C245" s="132" t="e">
        <f t="shared" si="13"/>
        <v>#NUM!</v>
      </c>
      <c r="D245" s="132" t="e">
        <f t="shared" si="14"/>
        <v>#NUM!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.95" customHeight="1" x14ac:dyDescent="0.2">
      <c r="A246" s="36">
        <f t="shared" si="15"/>
        <v>241</v>
      </c>
      <c r="B246" s="132" t="e">
        <f t="shared" si="12"/>
        <v>#NUM!</v>
      </c>
      <c r="C246" s="132" t="e">
        <f t="shared" si="13"/>
        <v>#NUM!</v>
      </c>
      <c r="D246" s="132" t="e">
        <f t="shared" si="14"/>
        <v>#NUM!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.95" customHeight="1" x14ac:dyDescent="0.2">
      <c r="A247" s="36">
        <f t="shared" si="15"/>
        <v>242</v>
      </c>
      <c r="B247" s="132" t="e">
        <f t="shared" si="12"/>
        <v>#NUM!</v>
      </c>
      <c r="C247" s="132" t="e">
        <f t="shared" si="13"/>
        <v>#NUM!</v>
      </c>
      <c r="D247" s="132" t="e">
        <f t="shared" si="14"/>
        <v>#NUM!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.95" customHeight="1" x14ac:dyDescent="0.2">
      <c r="A248" s="36">
        <f t="shared" si="15"/>
        <v>243</v>
      </c>
      <c r="B248" s="132" t="e">
        <f t="shared" si="12"/>
        <v>#NUM!</v>
      </c>
      <c r="C248" s="132" t="e">
        <f t="shared" si="13"/>
        <v>#NUM!</v>
      </c>
      <c r="D248" s="132" t="e">
        <f t="shared" si="14"/>
        <v>#NUM!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95" customHeight="1" x14ac:dyDescent="0.2">
      <c r="A249" s="36">
        <f t="shared" si="15"/>
        <v>244</v>
      </c>
      <c r="B249" s="132" t="e">
        <f t="shared" si="12"/>
        <v>#NUM!</v>
      </c>
      <c r="C249" s="132" t="e">
        <f t="shared" si="13"/>
        <v>#NUM!</v>
      </c>
      <c r="D249" s="132" t="e">
        <f t="shared" si="14"/>
        <v>#NUM!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.95" customHeight="1" x14ac:dyDescent="0.2">
      <c r="A250" s="36">
        <f t="shared" si="15"/>
        <v>245</v>
      </c>
      <c r="B250" s="132" t="e">
        <f t="shared" si="12"/>
        <v>#NUM!</v>
      </c>
      <c r="C250" s="132" t="e">
        <f t="shared" si="13"/>
        <v>#NUM!</v>
      </c>
      <c r="D250" s="132" t="e">
        <f t="shared" si="14"/>
        <v>#NUM!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95" customHeight="1" x14ac:dyDescent="0.2">
      <c r="A251" s="36">
        <f t="shared" si="15"/>
        <v>246</v>
      </c>
      <c r="B251" s="132" t="e">
        <f t="shared" si="12"/>
        <v>#NUM!</v>
      </c>
      <c r="C251" s="132" t="e">
        <f t="shared" si="13"/>
        <v>#NUM!</v>
      </c>
      <c r="D251" s="132" t="e">
        <f t="shared" si="14"/>
        <v>#NUM!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.95" customHeight="1" x14ac:dyDescent="0.2">
      <c r="A252" s="36">
        <f t="shared" si="15"/>
        <v>247</v>
      </c>
      <c r="B252" s="132" t="e">
        <f t="shared" si="12"/>
        <v>#NUM!</v>
      </c>
      <c r="C252" s="132" t="e">
        <f t="shared" si="13"/>
        <v>#NUM!</v>
      </c>
      <c r="D252" s="132" t="e">
        <f t="shared" si="14"/>
        <v>#NUM!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.95" customHeight="1" x14ac:dyDescent="0.2">
      <c r="A253" s="36">
        <f t="shared" si="15"/>
        <v>248</v>
      </c>
      <c r="B253" s="132" t="e">
        <f t="shared" si="12"/>
        <v>#NUM!</v>
      </c>
      <c r="C253" s="132" t="e">
        <f t="shared" si="13"/>
        <v>#NUM!</v>
      </c>
      <c r="D253" s="132" t="e">
        <f t="shared" si="14"/>
        <v>#NUM!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.95" customHeight="1" x14ac:dyDescent="0.2">
      <c r="A254" s="36">
        <f t="shared" si="15"/>
        <v>249</v>
      </c>
      <c r="B254" s="132" t="e">
        <f t="shared" si="12"/>
        <v>#NUM!</v>
      </c>
      <c r="C254" s="132" t="e">
        <f t="shared" si="13"/>
        <v>#NUM!</v>
      </c>
      <c r="D254" s="132" t="e">
        <f t="shared" si="14"/>
        <v>#NUM!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95" customHeight="1" x14ac:dyDescent="0.2">
      <c r="A255" s="36">
        <f t="shared" si="15"/>
        <v>250</v>
      </c>
      <c r="B255" s="132" t="e">
        <f t="shared" si="12"/>
        <v>#NUM!</v>
      </c>
      <c r="C255" s="132" t="e">
        <f t="shared" si="13"/>
        <v>#NUM!</v>
      </c>
      <c r="D255" s="132" t="e">
        <f t="shared" si="14"/>
        <v>#NUM!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.95" customHeight="1" x14ac:dyDescent="0.2">
      <c r="A256" s="36">
        <f t="shared" si="15"/>
        <v>251</v>
      </c>
      <c r="B256" s="132" t="e">
        <f t="shared" si="12"/>
        <v>#NUM!</v>
      </c>
      <c r="C256" s="132" t="e">
        <f t="shared" si="13"/>
        <v>#NUM!</v>
      </c>
      <c r="D256" s="132" t="e">
        <f t="shared" si="14"/>
        <v>#NUM!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.95" customHeight="1" x14ac:dyDescent="0.2">
      <c r="A257" s="36">
        <f t="shared" si="15"/>
        <v>252</v>
      </c>
      <c r="B257" s="132" t="e">
        <f t="shared" si="12"/>
        <v>#NUM!</v>
      </c>
      <c r="C257" s="132" t="e">
        <f t="shared" si="13"/>
        <v>#NUM!</v>
      </c>
      <c r="D257" s="132" t="e">
        <f t="shared" si="14"/>
        <v>#NUM!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.95" customHeight="1" x14ac:dyDescent="0.2">
      <c r="A258" s="36">
        <f t="shared" si="15"/>
        <v>253</v>
      </c>
      <c r="B258" s="132" t="e">
        <f t="shared" si="12"/>
        <v>#NUM!</v>
      </c>
      <c r="C258" s="132" t="e">
        <f t="shared" si="13"/>
        <v>#NUM!</v>
      </c>
      <c r="D258" s="132" t="e">
        <f t="shared" si="14"/>
        <v>#NUM!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95" customHeight="1" x14ac:dyDescent="0.2">
      <c r="A259" s="36">
        <f t="shared" si="15"/>
        <v>254</v>
      </c>
      <c r="B259" s="132" t="e">
        <f t="shared" si="12"/>
        <v>#NUM!</v>
      </c>
      <c r="C259" s="132" t="e">
        <f t="shared" si="13"/>
        <v>#NUM!</v>
      </c>
      <c r="D259" s="132" t="e">
        <f t="shared" si="14"/>
        <v>#NUM!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.95" customHeight="1" x14ac:dyDescent="0.2">
      <c r="A260" s="36">
        <f t="shared" si="15"/>
        <v>255</v>
      </c>
      <c r="B260" s="132" t="e">
        <f t="shared" si="12"/>
        <v>#NUM!</v>
      </c>
      <c r="C260" s="132" t="e">
        <f t="shared" si="13"/>
        <v>#NUM!</v>
      </c>
      <c r="D260" s="132" t="e">
        <f t="shared" si="14"/>
        <v>#NUM!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.95" customHeight="1" x14ac:dyDescent="0.2">
      <c r="A261" s="36">
        <f t="shared" si="15"/>
        <v>256</v>
      </c>
      <c r="B261" s="132" t="e">
        <f t="shared" si="12"/>
        <v>#NUM!</v>
      </c>
      <c r="C261" s="132" t="e">
        <f t="shared" si="13"/>
        <v>#NUM!</v>
      </c>
      <c r="D261" s="132" t="e">
        <f t="shared" si="14"/>
        <v>#NUM!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.95" customHeight="1" x14ac:dyDescent="0.2">
      <c r="A262" s="36">
        <f t="shared" si="15"/>
        <v>257</v>
      </c>
      <c r="B262" s="132" t="e">
        <f t="shared" ref="B262:B325" si="16">PPMT(B$2/12,A262,B$3*12,B$1)</f>
        <v>#NUM!</v>
      </c>
      <c r="C262" s="132" t="e">
        <f t="shared" ref="C262:C325" si="17">IPMT(B$2/12,A262,B$3*12,B$1)</f>
        <v>#NUM!</v>
      </c>
      <c r="D262" s="132" t="e">
        <f t="shared" ref="D262:D325" si="18">B262+C262</f>
        <v>#NUM!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95" customHeight="1" x14ac:dyDescent="0.2">
      <c r="A263" s="36">
        <f t="shared" si="15"/>
        <v>258</v>
      </c>
      <c r="B263" s="132" t="e">
        <f t="shared" si="16"/>
        <v>#NUM!</v>
      </c>
      <c r="C263" s="132" t="e">
        <f t="shared" si="17"/>
        <v>#NUM!</v>
      </c>
      <c r="D263" s="132" t="e">
        <f t="shared" si="18"/>
        <v>#NUM!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.95" customHeight="1" x14ac:dyDescent="0.2">
      <c r="A264" s="36">
        <f t="shared" ref="A264:A327" si="19">A263+1</f>
        <v>259</v>
      </c>
      <c r="B264" s="132" t="e">
        <f t="shared" si="16"/>
        <v>#NUM!</v>
      </c>
      <c r="C264" s="132" t="e">
        <f t="shared" si="17"/>
        <v>#NUM!</v>
      </c>
      <c r="D264" s="132" t="e">
        <f t="shared" si="18"/>
        <v>#NUM!</v>
      </c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.95" customHeight="1" x14ac:dyDescent="0.2">
      <c r="A265" s="36">
        <f t="shared" si="19"/>
        <v>260</v>
      </c>
      <c r="B265" s="132" t="e">
        <f t="shared" si="16"/>
        <v>#NUM!</v>
      </c>
      <c r="C265" s="132" t="e">
        <f t="shared" si="17"/>
        <v>#NUM!</v>
      </c>
      <c r="D265" s="132" t="e">
        <f t="shared" si="18"/>
        <v>#NUM!</v>
      </c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.95" customHeight="1" x14ac:dyDescent="0.2">
      <c r="A266" s="36">
        <f t="shared" si="19"/>
        <v>261</v>
      </c>
      <c r="B266" s="132" t="e">
        <f t="shared" si="16"/>
        <v>#NUM!</v>
      </c>
      <c r="C266" s="132" t="e">
        <f t="shared" si="17"/>
        <v>#NUM!</v>
      </c>
      <c r="D266" s="132" t="e">
        <f t="shared" si="18"/>
        <v>#NUM!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.95" customHeight="1" x14ac:dyDescent="0.2">
      <c r="A267" s="36">
        <f t="shared" si="19"/>
        <v>262</v>
      </c>
      <c r="B267" s="132" t="e">
        <f t="shared" si="16"/>
        <v>#NUM!</v>
      </c>
      <c r="C267" s="132" t="e">
        <f t="shared" si="17"/>
        <v>#NUM!</v>
      </c>
      <c r="D267" s="132" t="e">
        <f t="shared" si="18"/>
        <v>#NUM!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.95" customHeight="1" x14ac:dyDescent="0.2">
      <c r="A268" s="36">
        <f t="shared" si="19"/>
        <v>263</v>
      </c>
      <c r="B268" s="132" t="e">
        <f t="shared" si="16"/>
        <v>#NUM!</v>
      </c>
      <c r="C268" s="132" t="e">
        <f t="shared" si="17"/>
        <v>#NUM!</v>
      </c>
      <c r="D268" s="132" t="e">
        <f t="shared" si="18"/>
        <v>#NUM!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.95" customHeight="1" x14ac:dyDescent="0.2">
      <c r="A269" s="36">
        <f t="shared" si="19"/>
        <v>264</v>
      </c>
      <c r="B269" s="132" t="e">
        <f t="shared" si="16"/>
        <v>#NUM!</v>
      </c>
      <c r="C269" s="132" t="e">
        <f t="shared" si="17"/>
        <v>#NUM!</v>
      </c>
      <c r="D269" s="132" t="e">
        <f t="shared" si="18"/>
        <v>#NUM!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.95" customHeight="1" x14ac:dyDescent="0.2">
      <c r="A270" s="36">
        <f t="shared" si="19"/>
        <v>265</v>
      </c>
      <c r="B270" s="132" t="e">
        <f t="shared" si="16"/>
        <v>#NUM!</v>
      </c>
      <c r="C270" s="132" t="e">
        <f t="shared" si="17"/>
        <v>#NUM!</v>
      </c>
      <c r="D270" s="132" t="e">
        <f t="shared" si="18"/>
        <v>#NUM!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.95" customHeight="1" x14ac:dyDescent="0.2">
      <c r="A271" s="36">
        <f t="shared" si="19"/>
        <v>266</v>
      </c>
      <c r="B271" s="132" t="e">
        <f t="shared" si="16"/>
        <v>#NUM!</v>
      </c>
      <c r="C271" s="132" t="e">
        <f t="shared" si="17"/>
        <v>#NUM!</v>
      </c>
      <c r="D271" s="132" t="e">
        <f t="shared" si="18"/>
        <v>#NUM!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.95" customHeight="1" x14ac:dyDescent="0.2">
      <c r="A272" s="36">
        <f t="shared" si="19"/>
        <v>267</v>
      </c>
      <c r="B272" s="132" t="e">
        <f t="shared" si="16"/>
        <v>#NUM!</v>
      </c>
      <c r="C272" s="132" t="e">
        <f t="shared" si="17"/>
        <v>#NUM!</v>
      </c>
      <c r="D272" s="132" t="e">
        <f t="shared" si="18"/>
        <v>#NUM!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.95" customHeight="1" x14ac:dyDescent="0.2">
      <c r="A273" s="36">
        <f t="shared" si="19"/>
        <v>268</v>
      </c>
      <c r="B273" s="132" t="e">
        <f t="shared" si="16"/>
        <v>#NUM!</v>
      </c>
      <c r="C273" s="132" t="e">
        <f t="shared" si="17"/>
        <v>#NUM!</v>
      </c>
      <c r="D273" s="132" t="e">
        <f t="shared" si="18"/>
        <v>#NUM!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.95" customHeight="1" x14ac:dyDescent="0.2">
      <c r="A274" s="36">
        <f t="shared" si="19"/>
        <v>269</v>
      </c>
      <c r="B274" s="132" t="e">
        <f t="shared" si="16"/>
        <v>#NUM!</v>
      </c>
      <c r="C274" s="132" t="e">
        <f t="shared" si="17"/>
        <v>#NUM!</v>
      </c>
      <c r="D274" s="132" t="e">
        <f t="shared" si="18"/>
        <v>#NUM!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.95" customHeight="1" x14ac:dyDescent="0.2">
      <c r="A275" s="36">
        <f t="shared" si="19"/>
        <v>270</v>
      </c>
      <c r="B275" s="132" t="e">
        <f t="shared" si="16"/>
        <v>#NUM!</v>
      </c>
      <c r="C275" s="132" t="e">
        <f t="shared" si="17"/>
        <v>#NUM!</v>
      </c>
      <c r="D275" s="132" t="e">
        <f t="shared" si="18"/>
        <v>#NUM!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.95" customHeight="1" x14ac:dyDescent="0.2">
      <c r="A276" s="36">
        <f t="shared" si="19"/>
        <v>271</v>
      </c>
      <c r="B276" s="132" t="e">
        <f t="shared" si="16"/>
        <v>#NUM!</v>
      </c>
      <c r="C276" s="132" t="e">
        <f t="shared" si="17"/>
        <v>#NUM!</v>
      </c>
      <c r="D276" s="132" t="e">
        <f t="shared" si="18"/>
        <v>#NUM!</v>
      </c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.95" customHeight="1" x14ac:dyDescent="0.2">
      <c r="A277" s="36">
        <f t="shared" si="19"/>
        <v>272</v>
      </c>
      <c r="B277" s="132" t="e">
        <f t="shared" si="16"/>
        <v>#NUM!</v>
      </c>
      <c r="C277" s="132" t="e">
        <f t="shared" si="17"/>
        <v>#NUM!</v>
      </c>
      <c r="D277" s="132" t="e">
        <f t="shared" si="18"/>
        <v>#NUM!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.95" customHeight="1" x14ac:dyDescent="0.2">
      <c r="A278" s="36">
        <f t="shared" si="19"/>
        <v>273</v>
      </c>
      <c r="B278" s="132" t="e">
        <f t="shared" si="16"/>
        <v>#NUM!</v>
      </c>
      <c r="C278" s="132" t="e">
        <f t="shared" si="17"/>
        <v>#NUM!</v>
      </c>
      <c r="D278" s="132" t="e">
        <f t="shared" si="18"/>
        <v>#NUM!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.95" customHeight="1" x14ac:dyDescent="0.2">
      <c r="A279" s="36">
        <f t="shared" si="19"/>
        <v>274</v>
      </c>
      <c r="B279" s="132" t="e">
        <f t="shared" si="16"/>
        <v>#NUM!</v>
      </c>
      <c r="C279" s="132" t="e">
        <f t="shared" si="17"/>
        <v>#NUM!</v>
      </c>
      <c r="D279" s="132" t="e">
        <f t="shared" si="18"/>
        <v>#NUM!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.95" customHeight="1" x14ac:dyDescent="0.2">
      <c r="A280" s="36">
        <f t="shared" si="19"/>
        <v>275</v>
      </c>
      <c r="B280" s="132" t="e">
        <f t="shared" si="16"/>
        <v>#NUM!</v>
      </c>
      <c r="C280" s="132" t="e">
        <f t="shared" si="17"/>
        <v>#NUM!</v>
      </c>
      <c r="D280" s="132" t="e">
        <f t="shared" si="18"/>
        <v>#NUM!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.95" customHeight="1" x14ac:dyDescent="0.2">
      <c r="A281" s="36">
        <f t="shared" si="19"/>
        <v>276</v>
      </c>
      <c r="B281" s="132" t="e">
        <f t="shared" si="16"/>
        <v>#NUM!</v>
      </c>
      <c r="C281" s="132" t="e">
        <f t="shared" si="17"/>
        <v>#NUM!</v>
      </c>
      <c r="D281" s="132" t="e">
        <f t="shared" si="18"/>
        <v>#NUM!</v>
      </c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.95" customHeight="1" x14ac:dyDescent="0.2">
      <c r="A282" s="36">
        <f t="shared" si="19"/>
        <v>277</v>
      </c>
      <c r="B282" s="132" t="e">
        <f t="shared" si="16"/>
        <v>#NUM!</v>
      </c>
      <c r="C282" s="132" t="e">
        <f t="shared" si="17"/>
        <v>#NUM!</v>
      </c>
      <c r="D282" s="132" t="e">
        <f t="shared" si="18"/>
        <v>#NUM!</v>
      </c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.95" customHeight="1" x14ac:dyDescent="0.2">
      <c r="A283" s="36">
        <f t="shared" si="19"/>
        <v>278</v>
      </c>
      <c r="B283" s="132" t="e">
        <f t="shared" si="16"/>
        <v>#NUM!</v>
      </c>
      <c r="C283" s="132" t="e">
        <f t="shared" si="17"/>
        <v>#NUM!</v>
      </c>
      <c r="D283" s="132" t="e">
        <f t="shared" si="18"/>
        <v>#NUM!</v>
      </c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.95" customHeight="1" x14ac:dyDescent="0.2">
      <c r="A284" s="36">
        <f t="shared" si="19"/>
        <v>279</v>
      </c>
      <c r="B284" s="132" t="e">
        <f t="shared" si="16"/>
        <v>#NUM!</v>
      </c>
      <c r="C284" s="132" t="e">
        <f t="shared" si="17"/>
        <v>#NUM!</v>
      </c>
      <c r="D284" s="132" t="e">
        <f t="shared" si="18"/>
        <v>#NUM!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.95" customHeight="1" x14ac:dyDescent="0.2">
      <c r="A285" s="36">
        <f t="shared" si="19"/>
        <v>280</v>
      </c>
      <c r="B285" s="132" t="e">
        <f t="shared" si="16"/>
        <v>#NUM!</v>
      </c>
      <c r="C285" s="132" t="e">
        <f t="shared" si="17"/>
        <v>#NUM!</v>
      </c>
      <c r="D285" s="132" t="e">
        <f t="shared" si="18"/>
        <v>#NUM!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.95" customHeight="1" x14ac:dyDescent="0.2">
      <c r="A286" s="36">
        <f t="shared" si="19"/>
        <v>281</v>
      </c>
      <c r="B286" s="132" t="e">
        <f t="shared" si="16"/>
        <v>#NUM!</v>
      </c>
      <c r="C286" s="132" t="e">
        <f t="shared" si="17"/>
        <v>#NUM!</v>
      </c>
      <c r="D286" s="132" t="e">
        <f t="shared" si="18"/>
        <v>#NUM!</v>
      </c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.95" customHeight="1" x14ac:dyDescent="0.2">
      <c r="A287" s="36">
        <f t="shared" si="19"/>
        <v>282</v>
      </c>
      <c r="B287" s="132" t="e">
        <f t="shared" si="16"/>
        <v>#NUM!</v>
      </c>
      <c r="C287" s="132" t="e">
        <f t="shared" si="17"/>
        <v>#NUM!</v>
      </c>
      <c r="D287" s="132" t="e">
        <f t="shared" si="18"/>
        <v>#NUM!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.95" customHeight="1" x14ac:dyDescent="0.2">
      <c r="A288" s="36">
        <f t="shared" si="19"/>
        <v>283</v>
      </c>
      <c r="B288" s="132" t="e">
        <f t="shared" si="16"/>
        <v>#NUM!</v>
      </c>
      <c r="C288" s="132" t="e">
        <f t="shared" si="17"/>
        <v>#NUM!</v>
      </c>
      <c r="D288" s="132" t="e">
        <f t="shared" si="18"/>
        <v>#NUM!</v>
      </c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.95" customHeight="1" x14ac:dyDescent="0.2">
      <c r="A289" s="36">
        <f t="shared" si="19"/>
        <v>284</v>
      </c>
      <c r="B289" s="132" t="e">
        <f t="shared" si="16"/>
        <v>#NUM!</v>
      </c>
      <c r="C289" s="132" t="e">
        <f t="shared" si="17"/>
        <v>#NUM!</v>
      </c>
      <c r="D289" s="132" t="e">
        <f t="shared" si="18"/>
        <v>#NUM!</v>
      </c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.95" customHeight="1" x14ac:dyDescent="0.2">
      <c r="A290" s="36">
        <f t="shared" si="19"/>
        <v>285</v>
      </c>
      <c r="B290" s="132" t="e">
        <f t="shared" si="16"/>
        <v>#NUM!</v>
      </c>
      <c r="C290" s="132" t="e">
        <f t="shared" si="17"/>
        <v>#NUM!</v>
      </c>
      <c r="D290" s="132" t="e">
        <f t="shared" si="18"/>
        <v>#NUM!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.95" customHeight="1" x14ac:dyDescent="0.2">
      <c r="A291" s="36">
        <f t="shared" si="19"/>
        <v>286</v>
      </c>
      <c r="B291" s="132" t="e">
        <f t="shared" si="16"/>
        <v>#NUM!</v>
      </c>
      <c r="C291" s="132" t="e">
        <f t="shared" si="17"/>
        <v>#NUM!</v>
      </c>
      <c r="D291" s="132" t="e">
        <f t="shared" si="18"/>
        <v>#NUM!</v>
      </c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.95" customHeight="1" x14ac:dyDescent="0.2">
      <c r="A292" s="36">
        <f t="shared" si="19"/>
        <v>287</v>
      </c>
      <c r="B292" s="132" t="e">
        <f t="shared" si="16"/>
        <v>#NUM!</v>
      </c>
      <c r="C292" s="132" t="e">
        <f t="shared" si="17"/>
        <v>#NUM!</v>
      </c>
      <c r="D292" s="132" t="e">
        <f t="shared" si="18"/>
        <v>#NUM!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.95" customHeight="1" x14ac:dyDescent="0.2">
      <c r="A293" s="36">
        <f t="shared" si="19"/>
        <v>288</v>
      </c>
      <c r="B293" s="132" t="e">
        <f t="shared" si="16"/>
        <v>#NUM!</v>
      </c>
      <c r="C293" s="132" t="e">
        <f t="shared" si="17"/>
        <v>#NUM!</v>
      </c>
      <c r="D293" s="132" t="e">
        <f t="shared" si="18"/>
        <v>#NUM!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.95" customHeight="1" x14ac:dyDescent="0.2">
      <c r="A294" s="36">
        <f t="shared" si="19"/>
        <v>289</v>
      </c>
      <c r="B294" s="132" t="e">
        <f t="shared" si="16"/>
        <v>#NUM!</v>
      </c>
      <c r="C294" s="132" t="e">
        <f t="shared" si="17"/>
        <v>#NUM!</v>
      </c>
      <c r="D294" s="132" t="e">
        <f t="shared" si="18"/>
        <v>#NUM!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.95" customHeight="1" x14ac:dyDescent="0.2">
      <c r="A295" s="36">
        <f t="shared" si="19"/>
        <v>290</v>
      </c>
      <c r="B295" s="132" t="e">
        <f t="shared" si="16"/>
        <v>#NUM!</v>
      </c>
      <c r="C295" s="132" t="e">
        <f t="shared" si="17"/>
        <v>#NUM!</v>
      </c>
      <c r="D295" s="132" t="e">
        <f t="shared" si="18"/>
        <v>#NUM!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.95" customHeight="1" x14ac:dyDescent="0.2">
      <c r="A296" s="36">
        <f t="shared" si="19"/>
        <v>291</v>
      </c>
      <c r="B296" s="132" t="e">
        <f t="shared" si="16"/>
        <v>#NUM!</v>
      </c>
      <c r="C296" s="132" t="e">
        <f t="shared" si="17"/>
        <v>#NUM!</v>
      </c>
      <c r="D296" s="132" t="e">
        <f t="shared" si="18"/>
        <v>#NUM!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.95" customHeight="1" x14ac:dyDescent="0.2">
      <c r="A297" s="36">
        <f t="shared" si="19"/>
        <v>292</v>
      </c>
      <c r="B297" s="132" t="e">
        <f t="shared" si="16"/>
        <v>#NUM!</v>
      </c>
      <c r="C297" s="132" t="e">
        <f t="shared" si="17"/>
        <v>#NUM!</v>
      </c>
      <c r="D297" s="132" t="e">
        <f t="shared" si="18"/>
        <v>#NUM!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.95" customHeight="1" x14ac:dyDescent="0.2">
      <c r="A298" s="36">
        <f t="shared" si="19"/>
        <v>293</v>
      </c>
      <c r="B298" s="132" t="e">
        <f t="shared" si="16"/>
        <v>#NUM!</v>
      </c>
      <c r="C298" s="132" t="e">
        <f t="shared" si="17"/>
        <v>#NUM!</v>
      </c>
      <c r="D298" s="132" t="e">
        <f t="shared" si="18"/>
        <v>#NUM!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.95" customHeight="1" x14ac:dyDescent="0.2">
      <c r="A299" s="36">
        <f t="shared" si="19"/>
        <v>294</v>
      </c>
      <c r="B299" s="132" t="e">
        <f t="shared" si="16"/>
        <v>#NUM!</v>
      </c>
      <c r="C299" s="132" t="e">
        <f t="shared" si="17"/>
        <v>#NUM!</v>
      </c>
      <c r="D299" s="132" t="e">
        <f t="shared" si="18"/>
        <v>#NUM!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.95" customHeight="1" x14ac:dyDescent="0.2">
      <c r="A300" s="36">
        <f t="shared" si="19"/>
        <v>295</v>
      </c>
      <c r="B300" s="132" t="e">
        <f t="shared" si="16"/>
        <v>#NUM!</v>
      </c>
      <c r="C300" s="132" t="e">
        <f t="shared" si="17"/>
        <v>#NUM!</v>
      </c>
      <c r="D300" s="132" t="e">
        <f t="shared" si="18"/>
        <v>#NUM!</v>
      </c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.95" customHeight="1" x14ac:dyDescent="0.2">
      <c r="A301" s="36">
        <f t="shared" si="19"/>
        <v>296</v>
      </c>
      <c r="B301" s="132" t="e">
        <f t="shared" si="16"/>
        <v>#NUM!</v>
      </c>
      <c r="C301" s="132" t="e">
        <f t="shared" si="17"/>
        <v>#NUM!</v>
      </c>
      <c r="D301" s="132" t="e">
        <f t="shared" si="18"/>
        <v>#NUM!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.95" customHeight="1" x14ac:dyDescent="0.2">
      <c r="A302" s="36">
        <f t="shared" si="19"/>
        <v>297</v>
      </c>
      <c r="B302" s="132" t="e">
        <f t="shared" si="16"/>
        <v>#NUM!</v>
      </c>
      <c r="C302" s="132" t="e">
        <f t="shared" si="17"/>
        <v>#NUM!</v>
      </c>
      <c r="D302" s="132" t="e">
        <f t="shared" si="18"/>
        <v>#NUM!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.95" customHeight="1" x14ac:dyDescent="0.2">
      <c r="A303" s="36">
        <f t="shared" si="19"/>
        <v>298</v>
      </c>
      <c r="B303" s="132" t="e">
        <f t="shared" si="16"/>
        <v>#NUM!</v>
      </c>
      <c r="C303" s="132" t="e">
        <f t="shared" si="17"/>
        <v>#NUM!</v>
      </c>
      <c r="D303" s="132" t="e">
        <f t="shared" si="18"/>
        <v>#NUM!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.95" customHeight="1" x14ac:dyDescent="0.2">
      <c r="A304" s="36">
        <f t="shared" si="19"/>
        <v>299</v>
      </c>
      <c r="B304" s="132" t="e">
        <f t="shared" si="16"/>
        <v>#NUM!</v>
      </c>
      <c r="C304" s="132" t="e">
        <f t="shared" si="17"/>
        <v>#NUM!</v>
      </c>
      <c r="D304" s="132" t="e">
        <f t="shared" si="18"/>
        <v>#NUM!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95" customHeight="1" x14ac:dyDescent="0.2">
      <c r="A305" s="36">
        <f t="shared" si="19"/>
        <v>300</v>
      </c>
      <c r="B305" s="132" t="e">
        <f t="shared" si="16"/>
        <v>#NUM!</v>
      </c>
      <c r="C305" s="132" t="e">
        <f t="shared" si="17"/>
        <v>#NUM!</v>
      </c>
      <c r="D305" s="132" t="e">
        <f t="shared" si="18"/>
        <v>#NUM!</v>
      </c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.95" customHeight="1" x14ac:dyDescent="0.2">
      <c r="A306" s="36">
        <f t="shared" si="19"/>
        <v>301</v>
      </c>
      <c r="B306" s="132" t="e">
        <f t="shared" si="16"/>
        <v>#NUM!</v>
      </c>
      <c r="C306" s="132" t="e">
        <f t="shared" si="17"/>
        <v>#NUM!</v>
      </c>
      <c r="D306" s="132" t="e">
        <f t="shared" si="18"/>
        <v>#NUM!</v>
      </c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.95" customHeight="1" x14ac:dyDescent="0.2">
      <c r="A307" s="36">
        <f t="shared" si="19"/>
        <v>302</v>
      </c>
      <c r="B307" s="132" t="e">
        <f t="shared" si="16"/>
        <v>#NUM!</v>
      </c>
      <c r="C307" s="132" t="e">
        <f t="shared" si="17"/>
        <v>#NUM!</v>
      </c>
      <c r="D307" s="132" t="e">
        <f t="shared" si="18"/>
        <v>#NUM!</v>
      </c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.95" customHeight="1" x14ac:dyDescent="0.2">
      <c r="A308" s="36">
        <f t="shared" si="19"/>
        <v>303</v>
      </c>
      <c r="B308" s="132" t="e">
        <f t="shared" si="16"/>
        <v>#NUM!</v>
      </c>
      <c r="C308" s="132" t="e">
        <f t="shared" si="17"/>
        <v>#NUM!</v>
      </c>
      <c r="D308" s="132" t="e">
        <f t="shared" si="18"/>
        <v>#NUM!</v>
      </c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.95" customHeight="1" x14ac:dyDescent="0.2">
      <c r="A309" s="36">
        <f t="shared" si="19"/>
        <v>304</v>
      </c>
      <c r="B309" s="132" t="e">
        <f t="shared" si="16"/>
        <v>#NUM!</v>
      </c>
      <c r="C309" s="132" t="e">
        <f t="shared" si="17"/>
        <v>#NUM!</v>
      </c>
      <c r="D309" s="132" t="e">
        <f t="shared" si="18"/>
        <v>#NUM!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.95" customHeight="1" x14ac:dyDescent="0.2">
      <c r="A310" s="36">
        <f t="shared" si="19"/>
        <v>305</v>
      </c>
      <c r="B310" s="132" t="e">
        <f t="shared" si="16"/>
        <v>#NUM!</v>
      </c>
      <c r="C310" s="132" t="e">
        <f t="shared" si="17"/>
        <v>#NUM!</v>
      </c>
      <c r="D310" s="132" t="e">
        <f t="shared" si="18"/>
        <v>#NUM!</v>
      </c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.95" customHeight="1" x14ac:dyDescent="0.2">
      <c r="A311" s="36">
        <f t="shared" si="19"/>
        <v>306</v>
      </c>
      <c r="B311" s="132" t="e">
        <f t="shared" si="16"/>
        <v>#NUM!</v>
      </c>
      <c r="C311" s="132" t="e">
        <f t="shared" si="17"/>
        <v>#NUM!</v>
      </c>
      <c r="D311" s="132" t="e">
        <f t="shared" si="18"/>
        <v>#NUM!</v>
      </c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.95" customHeight="1" x14ac:dyDescent="0.2">
      <c r="A312" s="36">
        <f t="shared" si="19"/>
        <v>307</v>
      </c>
      <c r="B312" s="132" t="e">
        <f t="shared" si="16"/>
        <v>#NUM!</v>
      </c>
      <c r="C312" s="132" t="e">
        <f t="shared" si="17"/>
        <v>#NUM!</v>
      </c>
      <c r="D312" s="132" t="e">
        <f t="shared" si="18"/>
        <v>#NUM!</v>
      </c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.95" customHeight="1" x14ac:dyDescent="0.2">
      <c r="A313" s="36">
        <f t="shared" si="19"/>
        <v>308</v>
      </c>
      <c r="B313" s="132" t="e">
        <f t="shared" si="16"/>
        <v>#NUM!</v>
      </c>
      <c r="C313" s="132" t="e">
        <f t="shared" si="17"/>
        <v>#NUM!</v>
      </c>
      <c r="D313" s="132" t="e">
        <f t="shared" si="18"/>
        <v>#NUM!</v>
      </c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.95" customHeight="1" x14ac:dyDescent="0.2">
      <c r="A314" s="36">
        <f t="shared" si="19"/>
        <v>309</v>
      </c>
      <c r="B314" s="132" t="e">
        <f t="shared" si="16"/>
        <v>#NUM!</v>
      </c>
      <c r="C314" s="132" t="e">
        <f t="shared" si="17"/>
        <v>#NUM!</v>
      </c>
      <c r="D314" s="132" t="e">
        <f t="shared" si="18"/>
        <v>#NUM!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.95" customHeight="1" x14ac:dyDescent="0.2">
      <c r="A315" s="36">
        <f t="shared" si="19"/>
        <v>310</v>
      </c>
      <c r="B315" s="132" t="e">
        <f t="shared" si="16"/>
        <v>#NUM!</v>
      </c>
      <c r="C315" s="132" t="e">
        <f t="shared" si="17"/>
        <v>#NUM!</v>
      </c>
      <c r="D315" s="132" t="e">
        <f t="shared" si="18"/>
        <v>#NUM!</v>
      </c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.95" customHeight="1" x14ac:dyDescent="0.2">
      <c r="A316" s="36">
        <f t="shared" si="19"/>
        <v>311</v>
      </c>
      <c r="B316" s="132" t="e">
        <f t="shared" si="16"/>
        <v>#NUM!</v>
      </c>
      <c r="C316" s="132" t="e">
        <f t="shared" si="17"/>
        <v>#NUM!</v>
      </c>
      <c r="D316" s="132" t="e">
        <f t="shared" si="18"/>
        <v>#NUM!</v>
      </c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.95" customHeight="1" x14ac:dyDescent="0.2">
      <c r="A317" s="36">
        <f t="shared" si="19"/>
        <v>312</v>
      </c>
      <c r="B317" s="132" t="e">
        <f t="shared" si="16"/>
        <v>#NUM!</v>
      </c>
      <c r="C317" s="132" t="e">
        <f t="shared" si="17"/>
        <v>#NUM!</v>
      </c>
      <c r="D317" s="132" t="e">
        <f t="shared" si="18"/>
        <v>#NUM!</v>
      </c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.95" customHeight="1" x14ac:dyDescent="0.2">
      <c r="A318" s="36">
        <f t="shared" si="19"/>
        <v>313</v>
      </c>
      <c r="B318" s="132" t="e">
        <f t="shared" si="16"/>
        <v>#NUM!</v>
      </c>
      <c r="C318" s="132" t="e">
        <f t="shared" si="17"/>
        <v>#NUM!</v>
      </c>
      <c r="D318" s="132" t="e">
        <f t="shared" si="18"/>
        <v>#NUM!</v>
      </c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.95" customHeight="1" x14ac:dyDescent="0.2">
      <c r="A319" s="36">
        <f t="shared" si="19"/>
        <v>314</v>
      </c>
      <c r="B319" s="132" t="e">
        <f t="shared" si="16"/>
        <v>#NUM!</v>
      </c>
      <c r="C319" s="132" t="e">
        <f t="shared" si="17"/>
        <v>#NUM!</v>
      </c>
      <c r="D319" s="132" t="e">
        <f t="shared" si="18"/>
        <v>#NUM!</v>
      </c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.95" customHeight="1" x14ac:dyDescent="0.2">
      <c r="A320" s="36">
        <f t="shared" si="19"/>
        <v>315</v>
      </c>
      <c r="B320" s="132" t="e">
        <f t="shared" si="16"/>
        <v>#NUM!</v>
      </c>
      <c r="C320" s="132" t="e">
        <f t="shared" si="17"/>
        <v>#NUM!</v>
      </c>
      <c r="D320" s="132" t="e">
        <f t="shared" si="18"/>
        <v>#NUM!</v>
      </c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.95" customHeight="1" x14ac:dyDescent="0.2">
      <c r="A321" s="36">
        <f t="shared" si="19"/>
        <v>316</v>
      </c>
      <c r="B321" s="132" t="e">
        <f t="shared" si="16"/>
        <v>#NUM!</v>
      </c>
      <c r="C321" s="132" t="e">
        <f t="shared" si="17"/>
        <v>#NUM!</v>
      </c>
      <c r="D321" s="132" t="e">
        <f t="shared" si="18"/>
        <v>#NUM!</v>
      </c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.95" customHeight="1" x14ac:dyDescent="0.2">
      <c r="A322" s="36">
        <f t="shared" si="19"/>
        <v>317</v>
      </c>
      <c r="B322" s="132" t="e">
        <f t="shared" si="16"/>
        <v>#NUM!</v>
      </c>
      <c r="C322" s="132" t="e">
        <f t="shared" si="17"/>
        <v>#NUM!</v>
      </c>
      <c r="D322" s="132" t="e">
        <f t="shared" si="18"/>
        <v>#NUM!</v>
      </c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.95" customHeight="1" x14ac:dyDescent="0.2">
      <c r="A323" s="36">
        <f t="shared" si="19"/>
        <v>318</v>
      </c>
      <c r="B323" s="132" t="e">
        <f t="shared" si="16"/>
        <v>#NUM!</v>
      </c>
      <c r="C323" s="132" t="e">
        <f t="shared" si="17"/>
        <v>#NUM!</v>
      </c>
      <c r="D323" s="132" t="e">
        <f t="shared" si="18"/>
        <v>#NUM!</v>
      </c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.95" customHeight="1" x14ac:dyDescent="0.2">
      <c r="A324" s="36">
        <f t="shared" si="19"/>
        <v>319</v>
      </c>
      <c r="B324" s="132" t="e">
        <f t="shared" si="16"/>
        <v>#NUM!</v>
      </c>
      <c r="C324" s="132" t="e">
        <f t="shared" si="17"/>
        <v>#NUM!</v>
      </c>
      <c r="D324" s="132" t="e">
        <f t="shared" si="18"/>
        <v>#NUM!</v>
      </c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.95" customHeight="1" x14ac:dyDescent="0.2">
      <c r="A325" s="36">
        <f t="shared" si="19"/>
        <v>320</v>
      </c>
      <c r="B325" s="132" t="e">
        <f t="shared" si="16"/>
        <v>#NUM!</v>
      </c>
      <c r="C325" s="132" t="e">
        <f t="shared" si="17"/>
        <v>#NUM!</v>
      </c>
      <c r="D325" s="132" t="e">
        <f t="shared" si="18"/>
        <v>#NUM!</v>
      </c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.95" customHeight="1" x14ac:dyDescent="0.2">
      <c r="A326" s="36">
        <f t="shared" si="19"/>
        <v>321</v>
      </c>
      <c r="B326" s="132" t="e">
        <f t="shared" ref="B326:B389" si="20">PPMT(B$2/12,A326,B$3*12,B$1)</f>
        <v>#NUM!</v>
      </c>
      <c r="C326" s="132" t="e">
        <f t="shared" ref="C326:C389" si="21">IPMT(B$2/12,A326,B$3*12,B$1)</f>
        <v>#NUM!</v>
      </c>
      <c r="D326" s="132" t="e">
        <f t="shared" ref="D326:D389" si="22">B326+C326</f>
        <v>#NUM!</v>
      </c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.95" customHeight="1" x14ac:dyDescent="0.2">
      <c r="A327" s="36">
        <f t="shared" si="19"/>
        <v>322</v>
      </c>
      <c r="B327" s="132" t="e">
        <f t="shared" si="20"/>
        <v>#NUM!</v>
      </c>
      <c r="C327" s="132" t="e">
        <f t="shared" si="21"/>
        <v>#NUM!</v>
      </c>
      <c r="D327" s="132" t="e">
        <f t="shared" si="22"/>
        <v>#NUM!</v>
      </c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.95" customHeight="1" x14ac:dyDescent="0.2">
      <c r="A328" s="36">
        <f t="shared" ref="A328:A365" si="23">A327+1</f>
        <v>323</v>
      </c>
      <c r="B328" s="132" t="e">
        <f t="shared" si="20"/>
        <v>#NUM!</v>
      </c>
      <c r="C328" s="132" t="e">
        <f t="shared" si="21"/>
        <v>#NUM!</v>
      </c>
      <c r="D328" s="132" t="e">
        <f t="shared" si="22"/>
        <v>#NUM!</v>
      </c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.95" customHeight="1" x14ac:dyDescent="0.2">
      <c r="A329" s="36">
        <f t="shared" si="23"/>
        <v>324</v>
      </c>
      <c r="B329" s="132" t="e">
        <f t="shared" si="20"/>
        <v>#NUM!</v>
      </c>
      <c r="C329" s="132" t="e">
        <f t="shared" si="21"/>
        <v>#NUM!</v>
      </c>
      <c r="D329" s="132" t="e">
        <f t="shared" si="22"/>
        <v>#NUM!</v>
      </c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.95" customHeight="1" x14ac:dyDescent="0.2">
      <c r="A330" s="36">
        <f t="shared" si="23"/>
        <v>325</v>
      </c>
      <c r="B330" s="132" t="e">
        <f t="shared" si="20"/>
        <v>#NUM!</v>
      </c>
      <c r="C330" s="132" t="e">
        <f t="shared" si="21"/>
        <v>#NUM!</v>
      </c>
      <c r="D330" s="132" t="e">
        <f t="shared" si="22"/>
        <v>#NUM!</v>
      </c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.95" customHeight="1" x14ac:dyDescent="0.2">
      <c r="A331" s="36">
        <f t="shared" si="23"/>
        <v>326</v>
      </c>
      <c r="B331" s="132" t="e">
        <f t="shared" si="20"/>
        <v>#NUM!</v>
      </c>
      <c r="C331" s="132" t="e">
        <f t="shared" si="21"/>
        <v>#NUM!</v>
      </c>
      <c r="D331" s="132" t="e">
        <f t="shared" si="22"/>
        <v>#NUM!</v>
      </c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.95" customHeight="1" x14ac:dyDescent="0.2">
      <c r="A332" s="36">
        <f t="shared" si="23"/>
        <v>327</v>
      </c>
      <c r="B332" s="132" t="e">
        <f t="shared" si="20"/>
        <v>#NUM!</v>
      </c>
      <c r="C332" s="132" t="e">
        <f t="shared" si="21"/>
        <v>#NUM!</v>
      </c>
      <c r="D332" s="132" t="e">
        <f t="shared" si="22"/>
        <v>#NUM!</v>
      </c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.95" customHeight="1" x14ac:dyDescent="0.2">
      <c r="A333" s="36">
        <f t="shared" si="23"/>
        <v>328</v>
      </c>
      <c r="B333" s="132" t="e">
        <f t="shared" si="20"/>
        <v>#NUM!</v>
      </c>
      <c r="C333" s="132" t="e">
        <f t="shared" si="21"/>
        <v>#NUM!</v>
      </c>
      <c r="D333" s="132" t="e">
        <f t="shared" si="22"/>
        <v>#NUM!</v>
      </c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.95" customHeight="1" x14ac:dyDescent="0.2">
      <c r="A334" s="36">
        <f t="shared" si="23"/>
        <v>329</v>
      </c>
      <c r="B334" s="132" t="e">
        <f t="shared" si="20"/>
        <v>#NUM!</v>
      </c>
      <c r="C334" s="132" t="e">
        <f t="shared" si="21"/>
        <v>#NUM!</v>
      </c>
      <c r="D334" s="132" t="e">
        <f t="shared" si="22"/>
        <v>#NUM!</v>
      </c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.95" customHeight="1" x14ac:dyDescent="0.2">
      <c r="A335" s="36">
        <f t="shared" si="23"/>
        <v>330</v>
      </c>
      <c r="B335" s="132" t="e">
        <f t="shared" si="20"/>
        <v>#NUM!</v>
      </c>
      <c r="C335" s="132" t="e">
        <f t="shared" si="21"/>
        <v>#NUM!</v>
      </c>
      <c r="D335" s="132" t="e">
        <f t="shared" si="22"/>
        <v>#NUM!</v>
      </c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.95" customHeight="1" x14ac:dyDescent="0.2">
      <c r="A336" s="36">
        <f t="shared" si="23"/>
        <v>331</v>
      </c>
      <c r="B336" s="132" t="e">
        <f t="shared" si="20"/>
        <v>#NUM!</v>
      </c>
      <c r="C336" s="132" t="e">
        <f t="shared" si="21"/>
        <v>#NUM!</v>
      </c>
      <c r="D336" s="132" t="e">
        <f t="shared" si="22"/>
        <v>#NUM!</v>
      </c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.95" customHeight="1" x14ac:dyDescent="0.2">
      <c r="A337" s="36">
        <f t="shared" si="23"/>
        <v>332</v>
      </c>
      <c r="B337" s="132" t="e">
        <f t="shared" si="20"/>
        <v>#NUM!</v>
      </c>
      <c r="C337" s="132" t="e">
        <f t="shared" si="21"/>
        <v>#NUM!</v>
      </c>
      <c r="D337" s="132" t="e">
        <f t="shared" si="22"/>
        <v>#NUM!</v>
      </c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.95" customHeight="1" x14ac:dyDescent="0.2">
      <c r="A338" s="36">
        <f t="shared" si="23"/>
        <v>333</v>
      </c>
      <c r="B338" s="132" t="e">
        <f t="shared" si="20"/>
        <v>#NUM!</v>
      </c>
      <c r="C338" s="132" t="e">
        <f t="shared" si="21"/>
        <v>#NUM!</v>
      </c>
      <c r="D338" s="132" t="e">
        <f t="shared" si="22"/>
        <v>#NUM!</v>
      </c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.95" customHeight="1" x14ac:dyDescent="0.2">
      <c r="A339" s="36">
        <f t="shared" si="23"/>
        <v>334</v>
      </c>
      <c r="B339" s="132" t="e">
        <f t="shared" si="20"/>
        <v>#NUM!</v>
      </c>
      <c r="C339" s="132" t="e">
        <f t="shared" si="21"/>
        <v>#NUM!</v>
      </c>
      <c r="D339" s="132" t="e">
        <f t="shared" si="22"/>
        <v>#NUM!</v>
      </c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.95" customHeight="1" x14ac:dyDescent="0.2">
      <c r="A340" s="36">
        <f t="shared" si="23"/>
        <v>335</v>
      </c>
      <c r="B340" s="132" t="e">
        <f t="shared" si="20"/>
        <v>#NUM!</v>
      </c>
      <c r="C340" s="132" t="e">
        <f t="shared" si="21"/>
        <v>#NUM!</v>
      </c>
      <c r="D340" s="132" t="e">
        <f t="shared" si="22"/>
        <v>#NUM!</v>
      </c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.95" customHeight="1" x14ac:dyDescent="0.2">
      <c r="A341" s="36">
        <f t="shared" si="23"/>
        <v>336</v>
      </c>
      <c r="B341" s="132" t="e">
        <f t="shared" si="20"/>
        <v>#NUM!</v>
      </c>
      <c r="C341" s="132" t="e">
        <f t="shared" si="21"/>
        <v>#NUM!</v>
      </c>
      <c r="D341" s="132" t="e">
        <f t="shared" si="22"/>
        <v>#NUM!</v>
      </c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.95" customHeight="1" x14ac:dyDescent="0.2">
      <c r="A342" s="36">
        <f t="shared" si="23"/>
        <v>337</v>
      </c>
      <c r="B342" s="132" t="e">
        <f t="shared" si="20"/>
        <v>#NUM!</v>
      </c>
      <c r="C342" s="132" t="e">
        <f t="shared" si="21"/>
        <v>#NUM!</v>
      </c>
      <c r="D342" s="132" t="e">
        <f t="shared" si="22"/>
        <v>#NUM!</v>
      </c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.95" customHeight="1" x14ac:dyDescent="0.2">
      <c r="A343" s="36">
        <f t="shared" si="23"/>
        <v>338</v>
      </c>
      <c r="B343" s="132" t="e">
        <f t="shared" si="20"/>
        <v>#NUM!</v>
      </c>
      <c r="C343" s="132" t="e">
        <f t="shared" si="21"/>
        <v>#NUM!</v>
      </c>
      <c r="D343" s="132" t="e">
        <f t="shared" si="22"/>
        <v>#NUM!</v>
      </c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.95" customHeight="1" x14ac:dyDescent="0.2">
      <c r="A344" s="36">
        <f t="shared" si="23"/>
        <v>339</v>
      </c>
      <c r="B344" s="132" t="e">
        <f t="shared" si="20"/>
        <v>#NUM!</v>
      </c>
      <c r="C344" s="132" t="e">
        <f t="shared" si="21"/>
        <v>#NUM!</v>
      </c>
      <c r="D344" s="132" t="e">
        <f t="shared" si="22"/>
        <v>#NUM!</v>
      </c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.95" customHeight="1" x14ac:dyDescent="0.2">
      <c r="A345" s="36">
        <f t="shared" si="23"/>
        <v>340</v>
      </c>
      <c r="B345" s="132" t="e">
        <f t="shared" si="20"/>
        <v>#NUM!</v>
      </c>
      <c r="C345" s="132" t="e">
        <f t="shared" si="21"/>
        <v>#NUM!</v>
      </c>
      <c r="D345" s="132" t="e">
        <f t="shared" si="22"/>
        <v>#NUM!</v>
      </c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.95" customHeight="1" x14ac:dyDescent="0.2">
      <c r="A346" s="36">
        <f t="shared" si="23"/>
        <v>341</v>
      </c>
      <c r="B346" s="132" t="e">
        <f t="shared" si="20"/>
        <v>#NUM!</v>
      </c>
      <c r="C346" s="132" t="e">
        <f t="shared" si="21"/>
        <v>#NUM!</v>
      </c>
      <c r="D346" s="132" t="e">
        <f t="shared" si="22"/>
        <v>#NUM!</v>
      </c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.95" customHeight="1" x14ac:dyDescent="0.2">
      <c r="A347" s="36">
        <f t="shared" si="23"/>
        <v>342</v>
      </c>
      <c r="B347" s="132" t="e">
        <f t="shared" si="20"/>
        <v>#NUM!</v>
      </c>
      <c r="C347" s="132" t="e">
        <f t="shared" si="21"/>
        <v>#NUM!</v>
      </c>
      <c r="D347" s="132" t="e">
        <f t="shared" si="22"/>
        <v>#NUM!</v>
      </c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.95" customHeight="1" x14ac:dyDescent="0.2">
      <c r="A348" s="36">
        <f t="shared" si="23"/>
        <v>343</v>
      </c>
      <c r="B348" s="132" t="e">
        <f t="shared" si="20"/>
        <v>#NUM!</v>
      </c>
      <c r="C348" s="132" t="e">
        <f t="shared" si="21"/>
        <v>#NUM!</v>
      </c>
      <c r="D348" s="132" t="e">
        <f t="shared" si="22"/>
        <v>#NUM!</v>
      </c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.95" customHeight="1" x14ac:dyDescent="0.2">
      <c r="A349" s="36">
        <f t="shared" si="23"/>
        <v>344</v>
      </c>
      <c r="B349" s="132" t="e">
        <f t="shared" si="20"/>
        <v>#NUM!</v>
      </c>
      <c r="C349" s="132" t="e">
        <f t="shared" si="21"/>
        <v>#NUM!</v>
      </c>
      <c r="D349" s="132" t="e">
        <f t="shared" si="22"/>
        <v>#NUM!</v>
      </c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.95" customHeight="1" x14ac:dyDescent="0.2">
      <c r="A350" s="36">
        <f t="shared" si="23"/>
        <v>345</v>
      </c>
      <c r="B350" s="132" t="e">
        <f t="shared" si="20"/>
        <v>#NUM!</v>
      </c>
      <c r="C350" s="132" t="e">
        <f t="shared" si="21"/>
        <v>#NUM!</v>
      </c>
      <c r="D350" s="132" t="e">
        <f t="shared" si="22"/>
        <v>#NUM!</v>
      </c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95" customHeight="1" x14ac:dyDescent="0.2">
      <c r="A351" s="36">
        <f t="shared" si="23"/>
        <v>346</v>
      </c>
      <c r="B351" s="132" t="e">
        <f t="shared" si="20"/>
        <v>#NUM!</v>
      </c>
      <c r="C351" s="132" t="e">
        <f t="shared" si="21"/>
        <v>#NUM!</v>
      </c>
      <c r="D351" s="132" t="e">
        <f t="shared" si="22"/>
        <v>#NUM!</v>
      </c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.95" customHeight="1" x14ac:dyDescent="0.2">
      <c r="A352" s="36">
        <f t="shared" si="23"/>
        <v>347</v>
      </c>
      <c r="B352" s="132" t="e">
        <f t="shared" si="20"/>
        <v>#NUM!</v>
      </c>
      <c r="C352" s="132" t="e">
        <f t="shared" si="21"/>
        <v>#NUM!</v>
      </c>
      <c r="D352" s="132" t="e">
        <f t="shared" si="22"/>
        <v>#NUM!</v>
      </c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.95" customHeight="1" x14ac:dyDescent="0.2">
      <c r="A353" s="36">
        <f t="shared" si="23"/>
        <v>348</v>
      </c>
      <c r="B353" s="132" t="e">
        <f t="shared" si="20"/>
        <v>#NUM!</v>
      </c>
      <c r="C353" s="132" t="e">
        <f t="shared" si="21"/>
        <v>#NUM!</v>
      </c>
      <c r="D353" s="132" t="e">
        <f t="shared" si="22"/>
        <v>#NUM!</v>
      </c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.95" customHeight="1" x14ac:dyDescent="0.2">
      <c r="A354" s="36">
        <f t="shared" si="23"/>
        <v>349</v>
      </c>
      <c r="B354" s="132" t="e">
        <f t="shared" si="20"/>
        <v>#NUM!</v>
      </c>
      <c r="C354" s="132" t="e">
        <f t="shared" si="21"/>
        <v>#NUM!</v>
      </c>
      <c r="D354" s="132" t="e">
        <f t="shared" si="22"/>
        <v>#NUM!</v>
      </c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.95" customHeight="1" x14ac:dyDescent="0.2">
      <c r="A355" s="36">
        <f t="shared" si="23"/>
        <v>350</v>
      </c>
      <c r="B355" s="132" t="e">
        <f t="shared" si="20"/>
        <v>#NUM!</v>
      </c>
      <c r="C355" s="132" t="e">
        <f t="shared" si="21"/>
        <v>#NUM!</v>
      </c>
      <c r="D355" s="132" t="e">
        <f t="shared" si="22"/>
        <v>#NUM!</v>
      </c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.95" customHeight="1" x14ac:dyDescent="0.2">
      <c r="A356" s="36">
        <f t="shared" si="23"/>
        <v>351</v>
      </c>
      <c r="B356" s="132" t="e">
        <f t="shared" si="20"/>
        <v>#NUM!</v>
      </c>
      <c r="C356" s="132" t="e">
        <f t="shared" si="21"/>
        <v>#NUM!</v>
      </c>
      <c r="D356" s="132" t="e">
        <f t="shared" si="22"/>
        <v>#NUM!</v>
      </c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.95" customHeight="1" x14ac:dyDescent="0.2">
      <c r="A357" s="36">
        <f t="shared" si="23"/>
        <v>352</v>
      </c>
      <c r="B357" s="132" t="e">
        <f t="shared" si="20"/>
        <v>#NUM!</v>
      </c>
      <c r="C357" s="132" t="e">
        <f t="shared" si="21"/>
        <v>#NUM!</v>
      </c>
      <c r="D357" s="132" t="e">
        <f t="shared" si="22"/>
        <v>#NUM!</v>
      </c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.95" customHeight="1" x14ac:dyDescent="0.2">
      <c r="A358" s="36">
        <f t="shared" si="23"/>
        <v>353</v>
      </c>
      <c r="B358" s="132" t="e">
        <f t="shared" si="20"/>
        <v>#NUM!</v>
      </c>
      <c r="C358" s="132" t="e">
        <f t="shared" si="21"/>
        <v>#NUM!</v>
      </c>
      <c r="D358" s="132" t="e">
        <f t="shared" si="22"/>
        <v>#NUM!</v>
      </c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.95" customHeight="1" x14ac:dyDescent="0.2">
      <c r="A359" s="36">
        <f t="shared" si="23"/>
        <v>354</v>
      </c>
      <c r="B359" s="132" t="e">
        <f t="shared" si="20"/>
        <v>#NUM!</v>
      </c>
      <c r="C359" s="132" t="e">
        <f t="shared" si="21"/>
        <v>#NUM!</v>
      </c>
      <c r="D359" s="132" t="e">
        <f t="shared" si="22"/>
        <v>#NUM!</v>
      </c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.95" customHeight="1" x14ac:dyDescent="0.2">
      <c r="A360" s="36">
        <f t="shared" si="23"/>
        <v>355</v>
      </c>
      <c r="B360" s="132" t="e">
        <f t="shared" si="20"/>
        <v>#NUM!</v>
      </c>
      <c r="C360" s="132" t="e">
        <f t="shared" si="21"/>
        <v>#NUM!</v>
      </c>
      <c r="D360" s="132" t="e">
        <f t="shared" si="22"/>
        <v>#NUM!</v>
      </c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.95" customHeight="1" x14ac:dyDescent="0.2">
      <c r="A361" s="36">
        <f t="shared" si="23"/>
        <v>356</v>
      </c>
      <c r="B361" s="132" t="e">
        <f t="shared" si="20"/>
        <v>#NUM!</v>
      </c>
      <c r="C361" s="132" t="e">
        <f t="shared" si="21"/>
        <v>#NUM!</v>
      </c>
      <c r="D361" s="132" t="e">
        <f t="shared" si="22"/>
        <v>#NUM!</v>
      </c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.95" customHeight="1" x14ac:dyDescent="0.2">
      <c r="A362" s="36">
        <f t="shared" si="23"/>
        <v>357</v>
      </c>
      <c r="B362" s="132" t="e">
        <f t="shared" si="20"/>
        <v>#NUM!</v>
      </c>
      <c r="C362" s="132" t="e">
        <f t="shared" si="21"/>
        <v>#NUM!</v>
      </c>
      <c r="D362" s="132" t="e">
        <f t="shared" si="22"/>
        <v>#NUM!</v>
      </c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.95" customHeight="1" x14ac:dyDescent="0.2">
      <c r="A363" s="36">
        <f t="shared" si="23"/>
        <v>358</v>
      </c>
      <c r="B363" s="132" t="e">
        <f t="shared" si="20"/>
        <v>#NUM!</v>
      </c>
      <c r="C363" s="132" t="e">
        <f t="shared" si="21"/>
        <v>#NUM!</v>
      </c>
      <c r="D363" s="132" t="e">
        <f t="shared" si="22"/>
        <v>#NUM!</v>
      </c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.95" customHeight="1" x14ac:dyDescent="0.2">
      <c r="A364" s="36">
        <f t="shared" si="23"/>
        <v>359</v>
      </c>
      <c r="B364" s="132" t="e">
        <f t="shared" si="20"/>
        <v>#NUM!</v>
      </c>
      <c r="C364" s="132" t="e">
        <f t="shared" si="21"/>
        <v>#NUM!</v>
      </c>
      <c r="D364" s="132" t="e">
        <f t="shared" si="22"/>
        <v>#NUM!</v>
      </c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.95" customHeight="1" x14ac:dyDescent="0.2">
      <c r="A365" s="36">
        <f t="shared" si="23"/>
        <v>360</v>
      </c>
      <c r="B365" s="132" t="e">
        <f t="shared" si="20"/>
        <v>#NUM!</v>
      </c>
      <c r="C365" s="132" t="e">
        <f t="shared" si="21"/>
        <v>#NUM!</v>
      </c>
      <c r="D365" s="132" t="e">
        <f t="shared" si="22"/>
        <v>#NUM!</v>
      </c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.6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.95" customHeight="1" x14ac:dyDescent="0.2">
      <c r="A367" s="36" t="s">
        <v>109</v>
      </c>
      <c r="B367" s="132" t="e">
        <f>SUM(B6:B366)</f>
        <v>#NUM!</v>
      </c>
      <c r="C367" s="132" t="e">
        <f>SUM(C6:C366)</f>
        <v>#NUM!</v>
      </c>
      <c r="D367" s="132" t="e">
        <f>SUM(D6:D366)</f>
        <v>#NUM!</v>
      </c>
      <c r="E367" s="3"/>
      <c r="F367" s="3"/>
      <c r="G367" s="3"/>
      <c r="H367" s="3"/>
      <c r="I367" s="3"/>
      <c r="J367" s="3"/>
      <c r="K367" s="3"/>
      <c r="L367" s="3"/>
      <c r="M367" s="3"/>
      <c r="N367" s="3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Actual</vt:lpstr>
      <vt:lpstr>mortgage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Fields</dc:creator>
  <cp:lastModifiedBy>Richard Fields</cp:lastModifiedBy>
  <cp:lastPrinted>2017-12-09T16:44:57Z</cp:lastPrinted>
  <dcterms:created xsi:type="dcterms:W3CDTF">2017-12-09T18:05:46Z</dcterms:created>
  <dcterms:modified xsi:type="dcterms:W3CDTF">2017-12-09T18:05:46Z</dcterms:modified>
</cp:coreProperties>
</file>